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8市民課\092住民記録\01住基総括\040統計\00002-01資　市民係作成統計資料~~99\★公開用データ　令和3年度～\R8\"/>
    </mc:Choice>
  </mc:AlternateContent>
  <xr:revisionPtr revIDLastSave="0" documentId="13_ncr:1_{C7DFF51E-2B7B-4CAC-B4B8-8C8264334B1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4月" sheetId="23" r:id="rId1"/>
    <sheet name="5月" sheetId="15" r:id="rId2"/>
    <sheet name="6月" sheetId="17" r:id="rId3"/>
    <sheet name="7月" sheetId="18" r:id="rId4"/>
    <sheet name="8月" sheetId="24" r:id="rId5"/>
    <sheet name="9月" sheetId="25" r:id="rId6"/>
    <sheet name="10月" sheetId="26" r:id="rId7"/>
    <sheet name="11月" sheetId="32" r:id="rId8"/>
    <sheet name="12月" sheetId="27" r:id="rId9"/>
    <sheet name="1月" sheetId="29" r:id="rId10"/>
    <sheet name="2月" sheetId="30" r:id="rId11"/>
    <sheet name="3月" sheetId="3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7" l="1"/>
  <c r="J14" i="17"/>
  <c r="D23" i="15"/>
  <c r="D26" i="23"/>
  <c r="J11" i="15"/>
  <c r="J14" i="23"/>
  <c r="J14" i="15"/>
  <c r="J11" i="23"/>
  <c r="G12" i="23" l="1"/>
  <c r="E12" i="23"/>
  <c r="E11" i="23"/>
  <c r="J14" i="18" l="1"/>
  <c r="J14" i="24"/>
  <c r="J14" i="25"/>
  <c r="J14" i="26"/>
  <c r="J14" i="32"/>
  <c r="J14" i="27"/>
  <c r="J14" i="29"/>
  <c r="J14" i="30"/>
  <c r="J14" i="31"/>
  <c r="D26" i="32" l="1"/>
  <c r="K26" i="32" s="1"/>
  <c r="J10" i="32"/>
  <c r="J9" i="32"/>
  <c r="D24" i="32" s="1"/>
  <c r="J8" i="32"/>
  <c r="J7" i="32"/>
  <c r="D23" i="32" s="1"/>
  <c r="H26" i="32" l="1"/>
  <c r="J12" i="32"/>
  <c r="J11" i="32"/>
  <c r="D25" i="32" s="1"/>
  <c r="K25" i="32" s="1"/>
  <c r="K24" i="32"/>
  <c r="H24" i="32"/>
  <c r="H23" i="32"/>
  <c r="K23" i="32"/>
  <c r="H25" i="32" l="1"/>
  <c r="J9" i="18" l="1"/>
  <c r="J7" i="18"/>
  <c r="J7" i="23" l="1"/>
  <c r="D23" i="23" s="1"/>
  <c r="D26" i="31" l="1"/>
  <c r="K26" i="31" s="1"/>
  <c r="J12" i="31"/>
  <c r="J11" i="31"/>
  <c r="D25" i="31" s="1"/>
  <c r="J10" i="31"/>
  <c r="J9" i="31"/>
  <c r="D24" i="31" s="1"/>
  <c r="J8" i="31"/>
  <c r="J7" i="31"/>
  <c r="D23" i="31" s="1"/>
  <c r="K24" i="31" l="1"/>
  <c r="H24" i="31"/>
  <c r="H25" i="31"/>
  <c r="K25" i="31"/>
  <c r="K23" i="31"/>
  <c r="H23" i="31"/>
  <c r="H26" i="31"/>
  <c r="D26" i="30"/>
  <c r="K26" i="30" s="1"/>
  <c r="J10" i="30"/>
  <c r="J9" i="30"/>
  <c r="D24" i="30" s="1"/>
  <c r="J8" i="30"/>
  <c r="J7" i="30"/>
  <c r="D23" i="30" s="1"/>
  <c r="J12" i="30" l="1"/>
  <c r="J11" i="30"/>
  <c r="D25" i="30" s="1"/>
  <c r="H25" i="30" s="1"/>
  <c r="K23" i="30"/>
  <c r="H23" i="30"/>
  <c r="K24" i="30"/>
  <c r="H24" i="30"/>
  <c r="H26" i="30"/>
  <c r="D26" i="29"/>
  <c r="K26" i="29" s="1"/>
  <c r="J10" i="29"/>
  <c r="J9" i="29"/>
  <c r="D24" i="29" s="1"/>
  <c r="J8" i="29"/>
  <c r="J7" i="29"/>
  <c r="D23" i="29" s="1"/>
  <c r="K25" i="30" l="1"/>
  <c r="J12" i="29"/>
  <c r="J11" i="29"/>
  <c r="D25" i="29" s="1"/>
  <c r="H25" i="29" s="1"/>
  <c r="K24" i="29"/>
  <c r="H24" i="29"/>
  <c r="K23" i="29"/>
  <c r="H23" i="29"/>
  <c r="H26" i="29"/>
  <c r="K25" i="29" l="1"/>
  <c r="D26" i="27"/>
  <c r="H26" i="27" s="1"/>
  <c r="J10" i="27"/>
  <c r="J9" i="27"/>
  <c r="D24" i="27" s="1"/>
  <c r="J8" i="27"/>
  <c r="J7" i="27"/>
  <c r="D23" i="27" s="1"/>
  <c r="J11" i="27" l="1"/>
  <c r="D25" i="27" s="1"/>
  <c r="K25" i="27" s="1"/>
  <c r="J12" i="27"/>
  <c r="H24" i="27"/>
  <c r="K24" i="27"/>
  <c r="K23" i="27"/>
  <c r="H23" i="27"/>
  <c r="K26" i="27"/>
  <c r="D26" i="26"/>
  <c r="K26" i="26" s="1"/>
  <c r="J10" i="26"/>
  <c r="J9" i="26"/>
  <c r="D24" i="26" s="1"/>
  <c r="J8" i="26"/>
  <c r="J7" i="26"/>
  <c r="D23" i="26" s="1"/>
  <c r="H25" i="27" l="1"/>
  <c r="J12" i="26"/>
  <c r="H26" i="26"/>
  <c r="J11" i="26"/>
  <c r="D25" i="26" s="1"/>
  <c r="H25" i="26" s="1"/>
  <c r="K24" i="26"/>
  <c r="H24" i="26"/>
  <c r="H23" i="26"/>
  <c r="K23" i="26"/>
  <c r="D26" i="24"/>
  <c r="D26" i="25"/>
  <c r="K25" i="26" l="1"/>
  <c r="K26" i="25"/>
  <c r="H26" i="25"/>
  <c r="J10" i="25"/>
  <c r="J9" i="25"/>
  <c r="D24" i="25" s="1"/>
  <c r="J8" i="25"/>
  <c r="J7" i="25"/>
  <c r="D23" i="25" s="1"/>
  <c r="H23" i="25" s="1"/>
  <c r="K24" i="25" l="1"/>
  <c r="H24" i="25"/>
  <c r="K23" i="25"/>
  <c r="J12" i="25"/>
  <c r="J11" i="25"/>
  <c r="H26" i="24"/>
  <c r="J10" i="24"/>
  <c r="J9" i="24"/>
  <c r="D24" i="24" s="1"/>
  <c r="J8" i="24"/>
  <c r="J7" i="24"/>
  <c r="D23" i="24" s="1"/>
  <c r="J11" i="24" l="1"/>
  <c r="D25" i="24" s="1"/>
  <c r="H25" i="24" s="1"/>
  <c r="D25" i="25"/>
  <c r="H25" i="25" s="1"/>
  <c r="J12" i="24"/>
  <c r="H24" i="24"/>
  <c r="K24" i="24"/>
  <c r="K23" i="24"/>
  <c r="H23" i="24"/>
  <c r="K26" i="24"/>
  <c r="K25" i="24" l="1"/>
  <c r="K25" i="25"/>
  <c r="D26" i="15" l="1"/>
  <c r="J9" i="17" l="1"/>
  <c r="J10" i="17"/>
  <c r="J7" i="17"/>
  <c r="J7" i="15" l="1"/>
  <c r="J10" i="18" l="1"/>
  <c r="D24" i="18"/>
  <c r="H24" i="18" s="1"/>
  <c r="J8" i="18"/>
  <c r="D23" i="18"/>
  <c r="H23" i="18" s="1"/>
  <c r="D24" i="17"/>
  <c r="D23" i="17"/>
  <c r="J10" i="15"/>
  <c r="J9" i="15"/>
  <c r="D24" i="15" s="1"/>
  <c r="J8" i="15"/>
  <c r="H23" i="15"/>
  <c r="J10" i="23"/>
  <c r="J9" i="23"/>
  <c r="D24" i="23" s="1"/>
  <c r="H24" i="23" s="1"/>
  <c r="J8" i="23"/>
  <c r="D26" i="17"/>
  <c r="D26" i="18"/>
  <c r="K26" i="18" s="1"/>
  <c r="J11" i="18" l="1"/>
  <c r="D25" i="18" s="1"/>
  <c r="J12" i="18"/>
  <c r="J12" i="15"/>
  <c r="J11" i="17"/>
  <c r="D25" i="17" s="1"/>
  <c r="K24" i="23"/>
  <c r="H24" i="15"/>
  <c r="D25" i="15"/>
  <c r="J12" i="23"/>
  <c r="J12" i="17"/>
  <c r="K24" i="18"/>
  <c r="K23" i="18"/>
  <c r="K26" i="17"/>
  <c r="K24" i="17"/>
  <c r="H24" i="17"/>
  <c r="H23" i="17"/>
  <c r="K23" i="17"/>
  <c r="K24" i="15"/>
  <c r="K23" i="15"/>
  <c r="H26" i="18"/>
  <c r="K26" i="23"/>
  <c r="D25" i="23"/>
  <c r="H23" i="23"/>
  <c r="K23" i="23"/>
  <c r="K25" i="17" l="1"/>
  <c r="H25" i="17"/>
  <c r="H25" i="18"/>
  <c r="K25" i="15"/>
  <c r="K25" i="18"/>
  <c r="H26" i="23"/>
  <c r="H25" i="15"/>
  <c r="K25" i="23"/>
  <c r="H25" i="23"/>
  <c r="H26" i="17"/>
  <c r="H26" i="15" l="1"/>
  <c r="K26" i="15"/>
</calcChain>
</file>

<file path=xl/sharedStrings.xml><?xml version="1.0" encoding="utf-8"?>
<sst xmlns="http://schemas.openxmlformats.org/spreadsheetml/2006/main" count="348" uniqueCount="36">
  <si>
    <t>人口及び世帯数</t>
    <rPh sb="0" eb="2">
      <t>ジンコウ</t>
    </rPh>
    <rPh sb="2" eb="3">
      <t>オヨ</t>
    </rPh>
    <rPh sb="4" eb="7">
      <t>セタイスウ</t>
    </rPh>
    <phoneticPr fontId="1"/>
  </si>
  <si>
    <t>男</t>
    <rPh sb="0" eb="1">
      <t>オトコ</t>
    </rPh>
    <phoneticPr fontId="1"/>
  </si>
  <si>
    <t>（内高齢者）</t>
    <rPh sb="1" eb="2">
      <t>ウチ</t>
    </rPh>
    <rPh sb="2" eb="5">
      <t>コウレイシャ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</si>
  <si>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</si>
  <si>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</si>
  <si>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（内混合世帯）</t>
    <rPh sb="1" eb="2">
      <t>ウチ</t>
    </rPh>
    <rPh sb="2" eb="4">
      <t>コンゴウ</t>
    </rPh>
    <rPh sb="4" eb="6">
      <t>セタイ</t>
    </rPh>
    <phoneticPr fontId="1"/>
  </si>
  <si>
    <t>人口</t>
    <rPh sb="0" eb="2">
      <t>ジンコウ</t>
    </rPh>
    <phoneticPr fontId="1"/>
  </si>
  <si>
    <t>世帯数</t>
    <rPh sb="0" eb="3">
      <t>セタイスウ</t>
    </rPh>
    <phoneticPr fontId="1"/>
  </si>
  <si>
    <t>人口・世帯数の推移</t>
    <rPh sb="0" eb="2">
      <t>ジンコウ</t>
    </rPh>
    <rPh sb="3" eb="6">
      <t>セタイスウ</t>
    </rPh>
    <rPh sb="7" eb="9">
      <t>スイイ</t>
    </rPh>
    <phoneticPr fontId="1"/>
  </si>
  <si>
    <t>増減</t>
    <rPh sb="0" eb="2">
      <t>ゾウゲン</t>
    </rPh>
    <phoneticPr fontId="1"/>
  </si>
  <si>
    <t>合  計</t>
    <rPh sb="0" eb="1">
      <t>ゴウ</t>
    </rPh>
    <rPh sb="3" eb="4">
      <t>ケイ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</si>
  <si>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</si>
  <si>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</si>
  <si>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年５月１日　　人口世帯統計表</t>
    <phoneticPr fontId="1"/>
  </si>
  <si>
    <t>年６月１日　　人口世帯統計表</t>
    <phoneticPr fontId="1"/>
  </si>
  <si>
    <t>年７月１日　　人口世帯統計表</t>
    <phoneticPr fontId="1"/>
  </si>
  <si>
    <t>年４月１日　　人口世帯統計表</t>
    <rPh sb="0" eb="1">
      <t>ネン</t>
    </rPh>
    <phoneticPr fontId="1"/>
  </si>
  <si>
    <t>当　月</t>
    <rPh sb="0" eb="1">
      <t>トウ</t>
    </rPh>
    <rPh sb="2" eb="3">
      <t>ガツ</t>
    </rPh>
    <phoneticPr fontId="1"/>
  </si>
  <si>
    <t>前　月</t>
    <rPh sb="0" eb="1">
      <t>マエ</t>
    </rPh>
    <rPh sb="2" eb="3">
      <t>ガツ</t>
    </rPh>
    <phoneticPr fontId="1"/>
  </si>
  <si>
    <t>前年同月</t>
    <phoneticPr fontId="1"/>
  </si>
  <si>
    <t>年８月１日　　人口世帯統計表</t>
    <phoneticPr fontId="1"/>
  </si>
  <si>
    <t>年９月１日　　人口世帯統計表</t>
    <phoneticPr fontId="1"/>
  </si>
  <si>
    <t>年１０月１日　　人口世帯統計表</t>
    <phoneticPr fontId="1"/>
  </si>
  <si>
    <t>年１１月１日　　人口世帯統計表</t>
    <phoneticPr fontId="1"/>
  </si>
  <si>
    <t>年１月１日　　人口世帯統計表</t>
    <phoneticPr fontId="1"/>
  </si>
  <si>
    <t>年２月１日　　人口世帯統計表</t>
    <phoneticPr fontId="1"/>
  </si>
  <si>
    <t>年３月１日　　人口世帯統計表</t>
    <phoneticPr fontId="1"/>
  </si>
  <si>
    <t>（内高齢者）※１</t>
    <rPh sb="1" eb="2">
      <t>ウチ</t>
    </rPh>
    <rPh sb="2" eb="5">
      <t>コウレイシャ</t>
    </rPh>
    <phoneticPr fontId="1"/>
  </si>
  <si>
    <t>（内混合世帯）※２</t>
    <rPh sb="1" eb="2">
      <t>ウチ</t>
    </rPh>
    <rPh sb="2" eb="4">
      <t>コンゴウ</t>
    </rPh>
    <rPh sb="4" eb="6">
      <t>セタイ</t>
    </rPh>
    <phoneticPr fontId="1"/>
  </si>
  <si>
    <t>※１　高齢者人口は、それぞれ65歳以上の人口を再掲</t>
    <rPh sb="3" eb="6">
      <t>コウレイシャ</t>
    </rPh>
    <rPh sb="6" eb="8">
      <t>ジンコウ</t>
    </rPh>
    <rPh sb="16" eb="17">
      <t>サイ</t>
    </rPh>
    <rPh sb="17" eb="19">
      <t>イジョウ</t>
    </rPh>
    <rPh sb="20" eb="22">
      <t>ジンコウ</t>
    </rPh>
    <rPh sb="23" eb="25">
      <t>サイケイ</t>
    </rPh>
    <phoneticPr fontId="1"/>
  </si>
  <si>
    <t>年１２月１日　　人口世帯統計表</t>
    <rPh sb="3" eb="4">
      <t>ガツ</t>
    </rPh>
    <phoneticPr fontId="1"/>
  </si>
  <si>
    <t>※２　混合世帯は、一つの世帯の中に日本人と外国人がいる世帯のことで、</t>
    <rPh sb="3" eb="5">
      <t>コンゴウ</t>
    </rPh>
    <rPh sb="5" eb="7">
      <t>セタイ</t>
    </rPh>
    <rPh sb="9" eb="10">
      <t>ヒト</t>
    </rPh>
    <rPh sb="12" eb="14">
      <t>セタイ</t>
    </rPh>
    <rPh sb="15" eb="16">
      <t>ナカ</t>
    </rPh>
    <rPh sb="17" eb="20">
      <t>ニホンジン</t>
    </rPh>
    <rPh sb="21" eb="23">
      <t>ガイコク</t>
    </rPh>
    <rPh sb="23" eb="24">
      <t>ジン</t>
    </rPh>
    <rPh sb="27" eb="29">
      <t>セタイ</t>
    </rPh>
    <phoneticPr fontId="1"/>
  </si>
  <si>
    <t>　　　 世帯数の合計は混合世帯の数を減じています。</t>
    <rPh sb="4" eb="7">
      <t>セタイスウ</t>
    </rPh>
    <rPh sb="8" eb="10">
      <t>ゴウケイ</t>
    </rPh>
    <rPh sb="11" eb="13">
      <t>コンゴウ</t>
    </rPh>
    <rPh sb="13" eb="15">
      <t>セタイ</t>
    </rPh>
    <rPh sb="16" eb="17">
      <t>カズ</t>
    </rPh>
    <rPh sb="18" eb="19">
      <t>ゲン</t>
    </rPh>
    <phoneticPr fontId="1"/>
  </si>
  <si>
    <t>　　　 日本人の世帯数と外国人の世帯数のいずれにも含みます。</t>
    <rPh sb="4" eb="7">
      <t>ニホンジン</t>
    </rPh>
    <rPh sb="8" eb="11">
      <t>セタイスウ</t>
    </rPh>
    <rPh sb="12" eb="14">
      <t>ガイコク</t>
    </rPh>
    <rPh sb="14" eb="15">
      <t>ジン</t>
    </rPh>
    <rPh sb="16" eb="19">
      <t>セタイスウ</t>
    </rPh>
    <rPh sb="25" eb="26">
      <t>フク</t>
    </rPh>
    <phoneticPr fontId="1"/>
  </si>
  <si>
    <t>８</t>
    <phoneticPr fontId="1"/>
  </si>
  <si>
    <t>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</si>
</sst>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令和&quot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Border="0"/>
  </cellStyleXfs>
  <cellXfs count="76">
    <xf numFmtId="0" fontId="0" fillId="0" borderId="0" xfId="0"/>
    <xf numFmtId="0" fontId="0" fillId="0" borderId="2" xfId="0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5" xfId="0" applyBorder="1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/>
    </xf>
    <xf numFmtId="176" fontId="0" fillId="0" borderId="6" xfId="0" applyNumberFormat="1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6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176" fontId="0" fillId="0" borderId="16" xfId="0" applyNumberForma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176" fontId="0" fillId="2" borderId="16" xfId="0" applyNumberFormat="1" applyFill="1" applyBorder="1" applyAlignment="1" applyProtection="1">
      <alignment horizontal="right" vertical="center"/>
      <protection locked="0"/>
    </xf>
    <xf numFmtId="176" fontId="0" fillId="2" borderId="17" xfId="0" applyNumberFormat="1" applyFill="1" applyBorder="1" applyAlignment="1" applyProtection="1">
      <alignment horizontal="right" vertical="center"/>
      <protection locked="0"/>
    </xf>
    <xf numFmtId="176" fontId="0" fillId="2" borderId="18" xfId="0" applyNumberFormat="1" applyFill="1" applyBorder="1" applyAlignment="1" applyProtection="1">
      <alignment horizontal="right" vertical="center"/>
      <protection locked="0"/>
    </xf>
    <xf numFmtId="176" fontId="0" fillId="2" borderId="16" xfId="0" applyNumberFormat="1" applyFill="1" applyBorder="1" applyAlignment="1">
      <alignment horizontal="right" vertical="center"/>
    </xf>
    <xf numFmtId="176" fontId="0" fillId="2" borderId="17" xfId="0" applyNumberFormat="1" applyFill="1" applyBorder="1" applyAlignment="1">
      <alignment horizontal="right" vertical="center"/>
    </xf>
    <xf numFmtId="176" fontId="0" fillId="2" borderId="18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0" fillId="0" borderId="24" xfId="0" applyNumberForma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76" fontId="0" fillId="0" borderId="24" xfId="0" applyNumberFormat="1" applyBorder="1" applyAlignment="1" applyProtection="1">
      <alignment horizontal="right" vertical="center"/>
      <protection locked="0"/>
    </xf>
    <xf numFmtId="176" fontId="0" fillId="0" borderId="25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6" fontId="0" fillId="0" borderId="24" xfId="0" applyNumberForma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/>
    <xf numFmtId="0" fontId="0" fillId="0" borderId="21" xfId="0" applyBorder="1"/>
    <xf numFmtId="176" fontId="0" fillId="0" borderId="5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7" fontId="3" fillId="0" borderId="0" xfId="0" applyNumberFormat="1" applyFon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2" borderId="24" xfId="0" applyNumberForma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0" fillId="0" borderId="19" xfId="0" applyBorder="1" applyAlignment="1" applyProtection="1">
      <alignment horizontal="right" vertical="center"/>
      <protection locked="0"/>
    </xf>
    <xf numFmtId="176" fontId="0" fillId="0" borderId="27" xfId="0" applyNumberFormat="1" applyBorder="1" applyAlignment="1">
      <alignment horizontal="center"/>
    </xf>
    <xf numFmtId="176" fontId="0" fillId="0" borderId="28" xfId="0" applyNumberFormat="1" applyBorder="1" applyAlignment="1">
      <alignment horizontal="center"/>
    </xf>
    <xf numFmtId="176" fontId="0" fillId="0" borderId="27" xfId="0" applyNumberFormat="1" applyBorder="1" applyAlignment="1" applyProtection="1">
      <alignment horizontal="right" vertical="center"/>
      <protection locked="0"/>
    </xf>
    <xf numFmtId="176" fontId="0" fillId="0" borderId="30" xfId="0" applyNumberFormat="1" applyBorder="1" applyAlignment="1" applyProtection="1">
      <alignment horizontal="right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0" fontId="0" fillId="0" borderId="26" xfId="0" applyBorder="1" applyAlignment="1" applyProtection="1">
      <alignment horizontal="right" vertical="center"/>
      <protection locked="0"/>
    </xf>
    <xf numFmtId="176" fontId="0" fillId="3" borderId="16" xfId="0" applyNumberFormat="1" applyFill="1" applyBorder="1" applyAlignment="1">
      <alignment horizontal="right" vertical="center"/>
    </xf>
    <xf numFmtId="0" fontId="0" fillId="3" borderId="19" xfId="0" applyFill="1" applyBorder="1" applyAlignment="1">
      <alignment horizontal="right" vertical="center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showGridLines="0" topLeftCell="A8" workbookViewId="0">
      <selection activeCell="C31" sqref="C31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9.2" x14ac:dyDescent="0.25">
      <c r="C1" s="54" t="s">
        <v>34</v>
      </c>
      <c r="D1" s="55"/>
      <c r="E1" s="5" t="s">
        <v>16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43249</v>
      </c>
      <c r="F7" s="34"/>
      <c r="G7" s="33">
        <v>2277</v>
      </c>
      <c r="H7" s="35"/>
      <c r="I7" s="30"/>
      <c r="J7" s="36">
        <f>(E7+G7)</f>
        <v>45526</v>
      </c>
      <c r="K7" s="32"/>
    </row>
    <row r="8" spans="2:11" ht="21.75" customHeight="1" x14ac:dyDescent="0.2">
      <c r="B8" s="57"/>
      <c r="C8" s="25" t="s">
        <v>2</v>
      </c>
      <c r="D8" s="26"/>
      <c r="E8" s="27">
        <v>12566</v>
      </c>
      <c r="F8" s="28"/>
      <c r="G8" s="27">
        <v>80</v>
      </c>
      <c r="H8" s="29"/>
      <c r="I8" s="30"/>
      <c r="J8" s="31">
        <f t="shared" ref="J8:J12" si="0">(E8+G8)</f>
        <v>12646</v>
      </c>
      <c r="K8" s="32"/>
    </row>
    <row r="9" spans="2:11" ht="21.75" customHeight="1" x14ac:dyDescent="0.2">
      <c r="B9" s="57"/>
      <c r="C9" s="25" t="s">
        <v>3</v>
      </c>
      <c r="D9" s="26"/>
      <c r="E9" s="33">
        <v>43297</v>
      </c>
      <c r="F9" s="34"/>
      <c r="G9" s="33">
        <v>2119</v>
      </c>
      <c r="H9" s="35"/>
      <c r="I9" s="30"/>
      <c r="J9" s="36">
        <f t="shared" si="0"/>
        <v>45416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14915</v>
      </c>
      <c r="F10" s="28"/>
      <c r="G10" s="27">
        <v>92</v>
      </c>
      <c r="H10" s="29"/>
      <c r="I10" s="30"/>
      <c r="J10" s="31">
        <f t="shared" si="0"/>
        <v>15007</v>
      </c>
      <c r="K10" s="32"/>
    </row>
    <row r="11" spans="2:11" ht="21.75" customHeight="1" x14ac:dyDescent="0.2">
      <c r="B11" s="57"/>
      <c r="C11" s="25" t="s">
        <v>4</v>
      </c>
      <c r="D11" s="26"/>
      <c r="E11" s="36">
        <f>E7+E9</f>
        <v>86546</v>
      </c>
      <c r="F11" s="37"/>
      <c r="G11" s="36">
        <v>4396</v>
      </c>
      <c r="H11" s="38"/>
      <c r="I11" s="39"/>
      <c r="J11" s="36">
        <f>(E11+G11)</f>
        <v>90942</v>
      </c>
      <c r="K11" s="32"/>
    </row>
    <row r="12" spans="2:11" ht="21.75" customHeight="1" x14ac:dyDescent="0.2">
      <c r="B12" s="58"/>
      <c r="C12" s="25" t="s">
        <v>2</v>
      </c>
      <c r="D12" s="26"/>
      <c r="E12" s="31">
        <f>E8+E10</f>
        <v>27481</v>
      </c>
      <c r="F12" s="53"/>
      <c r="G12" s="31">
        <f>G8+G10</f>
        <v>172</v>
      </c>
      <c r="H12" s="62"/>
      <c r="I12" s="39"/>
      <c r="J12" s="31">
        <f t="shared" si="0"/>
        <v>27653</v>
      </c>
      <c r="K12" s="32"/>
    </row>
    <row r="13" spans="2:11" ht="21.75" customHeight="1" x14ac:dyDescent="0.2">
      <c r="B13" s="56" t="s">
        <v>7</v>
      </c>
      <c r="C13" s="15"/>
      <c r="D13" s="16"/>
      <c r="E13" s="33">
        <v>41210</v>
      </c>
      <c r="F13" s="34"/>
      <c r="G13" s="33">
        <v>3416</v>
      </c>
      <c r="H13" s="35"/>
      <c r="I13" s="30"/>
      <c r="J13" s="36">
        <v>44240</v>
      </c>
      <c r="K13" s="32"/>
    </row>
    <row r="14" spans="2:11" ht="21.75" customHeight="1" thickBot="1" x14ac:dyDescent="0.25">
      <c r="B14" s="59"/>
      <c r="C14" s="40" t="s">
        <v>5</v>
      </c>
      <c r="D14" s="41"/>
      <c r="E14" s="42"/>
      <c r="F14" s="43"/>
      <c r="G14" s="44"/>
      <c r="H14" s="45"/>
      <c r="I14" s="46"/>
      <c r="J14" s="47">
        <f>E13+G13-J13</f>
        <v>386</v>
      </c>
      <c r="K14" s="48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32</v>
      </c>
      <c r="D18" s="7"/>
    </row>
    <row r="19" spans="2:12" x14ac:dyDescent="0.2">
      <c r="C19" s="7"/>
      <c r="D19" s="7"/>
    </row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45526</v>
      </c>
      <c r="E23" s="39"/>
      <c r="F23" s="31">
        <v>45596</v>
      </c>
      <c r="G23" s="53"/>
      <c r="H23" s="17">
        <f>(D23-F23)</f>
        <v>-70</v>
      </c>
      <c r="I23" s="31">
        <v>45682</v>
      </c>
      <c r="J23" s="53"/>
      <c r="K23" s="18">
        <f>(D23-I23)</f>
        <v>-156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45416</v>
      </c>
      <c r="E24" s="39"/>
      <c r="F24" s="31">
        <v>45429</v>
      </c>
      <c r="G24" s="53"/>
      <c r="H24" s="17">
        <f>(D24-F24)</f>
        <v>-13</v>
      </c>
      <c r="I24" s="31">
        <v>45383</v>
      </c>
      <c r="J24" s="53"/>
      <c r="K24" s="18">
        <f>(D24-I24)</f>
        <v>33</v>
      </c>
      <c r="L24" s="9"/>
    </row>
    <row r="25" spans="2:12" ht="21.75" customHeight="1" x14ac:dyDescent="0.2">
      <c r="B25" s="4"/>
      <c r="C25" s="14" t="s">
        <v>4</v>
      </c>
      <c r="D25" s="36">
        <f>J11</f>
        <v>90942</v>
      </c>
      <c r="E25" s="39"/>
      <c r="F25" s="31">
        <v>91025</v>
      </c>
      <c r="G25" s="53"/>
      <c r="H25" s="17">
        <f>(D25-F25)</f>
        <v>-83</v>
      </c>
      <c r="I25" s="31">
        <v>91065</v>
      </c>
      <c r="J25" s="53"/>
      <c r="K25" s="18">
        <f>(D25-I25)</f>
        <v>-123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44240</v>
      </c>
      <c r="E26" s="61"/>
      <c r="F26" s="47">
        <v>44206</v>
      </c>
      <c r="G26" s="52"/>
      <c r="H26" s="19">
        <f>(D26-F26)</f>
        <v>34</v>
      </c>
      <c r="I26" s="47">
        <v>43803</v>
      </c>
      <c r="J26" s="52"/>
      <c r="K26" s="20">
        <f>(D26-I26)</f>
        <v>437</v>
      </c>
      <c r="L26" s="9"/>
    </row>
  </sheetData>
  <mergeCells count="54">
    <mergeCell ref="C1:D1"/>
    <mergeCell ref="B7:B12"/>
    <mergeCell ref="B13:B14"/>
    <mergeCell ref="D26:E26"/>
    <mergeCell ref="F26:G26"/>
    <mergeCell ref="E13:F13"/>
    <mergeCell ref="G13:I13"/>
    <mergeCell ref="C12:D12"/>
    <mergeCell ref="E12:F12"/>
    <mergeCell ref="G12:I12"/>
    <mergeCell ref="C10:D10"/>
    <mergeCell ref="E10:F10"/>
    <mergeCell ref="G10:I10"/>
    <mergeCell ref="C6:D6"/>
    <mergeCell ref="E6:F6"/>
    <mergeCell ref="G6:I6"/>
    <mergeCell ref="I26:J26"/>
    <mergeCell ref="D24:E24"/>
    <mergeCell ref="F24:G24"/>
    <mergeCell ref="I24:J24"/>
    <mergeCell ref="I22:J22"/>
    <mergeCell ref="F25:G25"/>
    <mergeCell ref="I25:J25"/>
    <mergeCell ref="D23:E23"/>
    <mergeCell ref="F23:G23"/>
    <mergeCell ref="I23:J23"/>
    <mergeCell ref="J13:K13"/>
    <mergeCell ref="D25:E25"/>
    <mergeCell ref="C14:D14"/>
    <mergeCell ref="E14:F14"/>
    <mergeCell ref="G14:I14"/>
    <mergeCell ref="J14:K14"/>
    <mergeCell ref="D22:E22"/>
    <mergeCell ref="F22:G22"/>
    <mergeCell ref="B22:C22"/>
    <mergeCell ref="J12:K12"/>
    <mergeCell ref="C11:D11"/>
    <mergeCell ref="E11:F11"/>
    <mergeCell ref="G11:I11"/>
    <mergeCell ref="J11:K11"/>
    <mergeCell ref="J10:K10"/>
    <mergeCell ref="C9:D9"/>
    <mergeCell ref="E9:F9"/>
    <mergeCell ref="G9:I9"/>
    <mergeCell ref="J9:K9"/>
    <mergeCell ref="J6:K6"/>
    <mergeCell ref="C8:D8"/>
    <mergeCell ref="E8:F8"/>
    <mergeCell ref="G8:I8"/>
    <mergeCell ref="J8:K8"/>
    <mergeCell ref="C7:D7"/>
    <mergeCell ref="E7:F7"/>
    <mergeCell ref="G7:I7"/>
    <mergeCell ref="J7:K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showGridLines="0" zoomScale="120" zoomScaleNormal="120" workbookViewId="0">
      <selection activeCell="N25" sqref="N25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35</v>
      </c>
      <c r="D1" s="55"/>
      <c r="E1" s="5" t="s">
        <v>24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D25:E25"/>
    <mergeCell ref="F25:G25"/>
    <mergeCell ref="I25:J25"/>
    <mergeCell ref="D26:E26"/>
    <mergeCell ref="F26:G26"/>
    <mergeCell ref="I26:J26"/>
    <mergeCell ref="D23:E23"/>
    <mergeCell ref="F23:G23"/>
    <mergeCell ref="I23:J23"/>
    <mergeCell ref="D24:E24"/>
    <mergeCell ref="F24:G24"/>
    <mergeCell ref="I24:J24"/>
    <mergeCell ref="J14:K14"/>
    <mergeCell ref="B22:C22"/>
    <mergeCell ref="D22:E22"/>
    <mergeCell ref="F22:G22"/>
    <mergeCell ref="I22:J22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C10:D10"/>
    <mergeCell ref="E10:F10"/>
    <mergeCell ref="G10:I10"/>
    <mergeCell ref="J10:K10"/>
    <mergeCell ref="C11:D11"/>
    <mergeCell ref="E11:F11"/>
    <mergeCell ref="G11:I11"/>
    <mergeCell ref="J11:K11"/>
    <mergeCell ref="C8:D8"/>
    <mergeCell ref="E8:F8"/>
    <mergeCell ref="G8:I8"/>
    <mergeCell ref="J8:K8"/>
    <mergeCell ref="C9:D9"/>
    <mergeCell ref="E9:F9"/>
    <mergeCell ref="G9:I9"/>
    <mergeCell ref="J9:K9"/>
    <mergeCell ref="C1:D1"/>
    <mergeCell ref="C6:D6"/>
    <mergeCell ref="E6:F6"/>
    <mergeCell ref="G6:I6"/>
    <mergeCell ref="J6:K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L26"/>
  <sheetViews>
    <sheetView showGridLines="0" workbookViewId="0">
      <selection activeCell="N22" sqref="N22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35</v>
      </c>
      <c r="D1" s="55"/>
      <c r="E1" s="5" t="s">
        <v>25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26"/>
  <sheetViews>
    <sheetView showGridLines="0" workbookViewId="0">
      <selection activeCell="O23" sqref="O23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35</v>
      </c>
      <c r="D1" s="55"/>
      <c r="E1" s="5" t="s">
        <v>26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6"/>
  <sheetViews>
    <sheetView showGridLines="0" workbookViewId="0">
      <selection activeCell="D23" sqref="D23:E26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13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43288</v>
      </c>
      <c r="F7" s="34"/>
      <c r="G7" s="33">
        <v>2438</v>
      </c>
      <c r="H7" s="35"/>
      <c r="I7" s="30"/>
      <c r="J7" s="36">
        <f t="shared" ref="J7:J12" si="0">(E7+G7)</f>
        <v>45726</v>
      </c>
      <c r="K7" s="32"/>
    </row>
    <row r="8" spans="2:11" ht="21.75" customHeight="1" x14ac:dyDescent="0.2">
      <c r="B8" s="57"/>
      <c r="C8" s="25" t="s">
        <v>2</v>
      </c>
      <c r="D8" s="26"/>
      <c r="E8" s="27">
        <v>12581</v>
      </c>
      <c r="F8" s="28"/>
      <c r="G8" s="27">
        <v>78</v>
      </c>
      <c r="H8" s="29"/>
      <c r="I8" s="30"/>
      <c r="J8" s="31">
        <f t="shared" si="0"/>
        <v>12659</v>
      </c>
      <c r="K8" s="32"/>
    </row>
    <row r="9" spans="2:11" ht="21.75" customHeight="1" x14ac:dyDescent="0.2">
      <c r="B9" s="57"/>
      <c r="C9" s="25" t="s">
        <v>3</v>
      </c>
      <c r="D9" s="26"/>
      <c r="E9" s="33">
        <v>43317</v>
      </c>
      <c r="F9" s="34"/>
      <c r="G9" s="33">
        <v>2190</v>
      </c>
      <c r="H9" s="35"/>
      <c r="I9" s="30"/>
      <c r="J9" s="36">
        <f t="shared" si="0"/>
        <v>45507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14928</v>
      </c>
      <c r="F10" s="28"/>
      <c r="G10" s="27">
        <v>93</v>
      </c>
      <c r="H10" s="29"/>
      <c r="I10" s="30"/>
      <c r="J10" s="31">
        <f t="shared" si="0"/>
        <v>15021</v>
      </c>
      <c r="K10" s="32"/>
    </row>
    <row r="11" spans="2:11" ht="21.75" customHeight="1" x14ac:dyDescent="0.2">
      <c r="B11" s="57"/>
      <c r="C11" s="25" t="s">
        <v>4</v>
      </c>
      <c r="D11" s="26"/>
      <c r="E11" s="36">
        <v>86605</v>
      </c>
      <c r="F11" s="37"/>
      <c r="G11" s="36">
        <v>4628</v>
      </c>
      <c r="H11" s="38"/>
      <c r="I11" s="39"/>
      <c r="J11" s="36">
        <f>(E11+G11)</f>
        <v>91233</v>
      </c>
      <c r="K11" s="32"/>
    </row>
    <row r="12" spans="2:11" ht="21.75" customHeight="1" x14ac:dyDescent="0.2">
      <c r="B12" s="58"/>
      <c r="C12" s="25" t="s">
        <v>2</v>
      </c>
      <c r="D12" s="26"/>
      <c r="E12" s="31">
        <v>27509</v>
      </c>
      <c r="F12" s="53"/>
      <c r="G12" s="31">
        <v>171</v>
      </c>
      <c r="H12" s="62"/>
      <c r="I12" s="39"/>
      <c r="J12" s="31">
        <f t="shared" si="0"/>
        <v>27680</v>
      </c>
      <c r="K12" s="32"/>
    </row>
    <row r="13" spans="2:11" ht="21.75" customHeight="1" x14ac:dyDescent="0.2">
      <c r="B13" s="56" t="s">
        <v>7</v>
      </c>
      <c r="C13" s="21"/>
      <c r="D13" s="22"/>
      <c r="E13" s="33">
        <v>41316</v>
      </c>
      <c r="F13" s="34"/>
      <c r="G13" s="33">
        <v>3632</v>
      </c>
      <c r="H13" s="35"/>
      <c r="I13" s="30"/>
      <c r="J13" s="33">
        <v>44560</v>
      </c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388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45726</v>
      </c>
      <c r="E23" s="39"/>
      <c r="F23" s="31">
        <v>45526</v>
      </c>
      <c r="G23" s="53"/>
      <c r="H23" s="17">
        <f>(D23-F23)</f>
        <v>200</v>
      </c>
      <c r="I23" s="31">
        <v>45724</v>
      </c>
      <c r="J23" s="53"/>
      <c r="K23" s="18">
        <f>(D23-I23)</f>
        <v>2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45507</v>
      </c>
      <c r="E24" s="39"/>
      <c r="F24" s="31">
        <v>45416</v>
      </c>
      <c r="G24" s="53"/>
      <c r="H24" s="17">
        <f>(D24-F24)</f>
        <v>91</v>
      </c>
      <c r="I24" s="31">
        <v>45448</v>
      </c>
      <c r="J24" s="53"/>
      <c r="K24" s="18">
        <f>(D24-I24)</f>
        <v>59</v>
      </c>
      <c r="L24" s="9"/>
    </row>
    <row r="25" spans="2:12" ht="21.75" customHeight="1" x14ac:dyDescent="0.2">
      <c r="B25" s="4"/>
      <c r="C25" s="14" t="s">
        <v>4</v>
      </c>
      <c r="D25" s="36">
        <f>J11</f>
        <v>91233</v>
      </c>
      <c r="E25" s="39"/>
      <c r="F25" s="31">
        <v>90942</v>
      </c>
      <c r="G25" s="53"/>
      <c r="H25" s="17">
        <f>(D25-F25)</f>
        <v>291</v>
      </c>
      <c r="I25" s="31">
        <v>91172</v>
      </c>
      <c r="J25" s="53"/>
      <c r="K25" s="18">
        <f>(D25-I25)</f>
        <v>61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44560</v>
      </c>
      <c r="E26" s="61"/>
      <c r="F26" s="47">
        <v>44240</v>
      </c>
      <c r="G26" s="52"/>
      <c r="H26" s="19">
        <f>(D26-F26)</f>
        <v>320</v>
      </c>
      <c r="I26" s="47">
        <v>43989</v>
      </c>
      <c r="J26" s="52"/>
      <c r="K26" s="20">
        <f>(D26-I26)</f>
        <v>571</v>
      </c>
      <c r="L26" s="9"/>
    </row>
  </sheetData>
  <mergeCells count="54">
    <mergeCell ref="C1:D1"/>
    <mergeCell ref="D26:E26"/>
    <mergeCell ref="F26:G26"/>
    <mergeCell ref="I26:J26"/>
    <mergeCell ref="D24:E24"/>
    <mergeCell ref="F24:G24"/>
    <mergeCell ref="I24:J24"/>
    <mergeCell ref="J13:K13"/>
    <mergeCell ref="D25:E25"/>
    <mergeCell ref="C14:D14"/>
    <mergeCell ref="E14:F14"/>
    <mergeCell ref="G14:I14"/>
    <mergeCell ref="J14:K14"/>
    <mergeCell ref="D22:E22"/>
    <mergeCell ref="G6:I6"/>
    <mergeCell ref="J11:K11"/>
    <mergeCell ref="F25:G25"/>
    <mergeCell ref="I25:J25"/>
    <mergeCell ref="I22:J22"/>
    <mergeCell ref="B22:C22"/>
    <mergeCell ref="J8:K8"/>
    <mergeCell ref="D23:E23"/>
    <mergeCell ref="F23:G23"/>
    <mergeCell ref="I23:J23"/>
    <mergeCell ref="G13:I13"/>
    <mergeCell ref="J12:K12"/>
    <mergeCell ref="C12:D12"/>
    <mergeCell ref="E12:F12"/>
    <mergeCell ref="G12:I12"/>
    <mergeCell ref="F22:G22"/>
    <mergeCell ref="B7:B12"/>
    <mergeCell ref="E7:F7"/>
    <mergeCell ref="G7:I7"/>
    <mergeCell ref="J7:K7"/>
    <mergeCell ref="B13:B14"/>
    <mergeCell ref="C11:D11"/>
    <mergeCell ref="E11:F11"/>
    <mergeCell ref="G11:I11"/>
    <mergeCell ref="C6:D6"/>
    <mergeCell ref="E6:F6"/>
    <mergeCell ref="E13:F13"/>
    <mergeCell ref="J10:K10"/>
    <mergeCell ref="C9:D9"/>
    <mergeCell ref="E9:F9"/>
    <mergeCell ref="G9:I9"/>
    <mergeCell ref="J9:K9"/>
    <mergeCell ref="C10:D10"/>
    <mergeCell ref="E10:F10"/>
    <mergeCell ref="G10:I10"/>
    <mergeCell ref="J6:K6"/>
    <mergeCell ref="C8:D8"/>
    <mergeCell ref="E8:F8"/>
    <mergeCell ref="G8:I8"/>
    <mergeCell ref="C7:D7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6"/>
  <sheetViews>
    <sheetView showGridLines="0" topLeftCell="A12" workbookViewId="0">
      <selection activeCell="D23" sqref="D23:E26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14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43267</v>
      </c>
      <c r="F7" s="34"/>
      <c r="G7" s="33">
        <v>2450</v>
      </c>
      <c r="H7" s="35"/>
      <c r="I7" s="30"/>
      <c r="J7" s="36">
        <f t="shared" ref="J7" si="0">(E7+G7)</f>
        <v>45717</v>
      </c>
      <c r="K7" s="32"/>
    </row>
    <row r="8" spans="2:11" ht="21.75" customHeight="1" x14ac:dyDescent="0.2">
      <c r="B8" s="57"/>
      <c r="C8" s="25" t="s">
        <v>2</v>
      </c>
      <c r="D8" s="26"/>
      <c r="E8" s="27">
        <v>12596</v>
      </c>
      <c r="F8" s="28"/>
      <c r="G8" s="27">
        <v>80</v>
      </c>
      <c r="H8" s="29"/>
      <c r="I8" s="30"/>
      <c r="J8" s="72">
        <f>(E8+G8)</f>
        <v>12676</v>
      </c>
      <c r="K8" s="73"/>
    </row>
    <row r="9" spans="2:11" ht="21.75" customHeight="1" x14ac:dyDescent="0.2">
      <c r="B9" s="57"/>
      <c r="C9" s="25" t="s">
        <v>3</v>
      </c>
      <c r="D9" s="26"/>
      <c r="E9" s="33">
        <v>43299</v>
      </c>
      <c r="F9" s="34"/>
      <c r="G9" s="33">
        <v>2194</v>
      </c>
      <c r="H9" s="35"/>
      <c r="I9" s="30"/>
      <c r="J9" s="36">
        <f t="shared" ref="J9:J10" si="1">(E9+G9)</f>
        <v>45493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14932</v>
      </c>
      <c r="F10" s="28"/>
      <c r="G10" s="27">
        <v>93</v>
      </c>
      <c r="H10" s="29"/>
      <c r="I10" s="30"/>
      <c r="J10" s="72">
        <f t="shared" si="1"/>
        <v>15025</v>
      </c>
      <c r="K10" s="73"/>
    </row>
    <row r="11" spans="2:11" ht="21.75" customHeight="1" x14ac:dyDescent="0.2">
      <c r="B11" s="57"/>
      <c r="C11" s="25" t="s">
        <v>4</v>
      </c>
      <c r="D11" s="26"/>
      <c r="E11" s="36">
        <v>86566</v>
      </c>
      <c r="F11" s="37"/>
      <c r="G11" s="36">
        <v>4644</v>
      </c>
      <c r="H11" s="38"/>
      <c r="I11" s="39"/>
      <c r="J11" s="36">
        <f t="shared" ref="J11:J12" si="2">(E11+G11)</f>
        <v>91210</v>
      </c>
      <c r="K11" s="32"/>
    </row>
    <row r="12" spans="2:11" ht="21.75" customHeight="1" x14ac:dyDescent="0.2">
      <c r="B12" s="58"/>
      <c r="C12" s="25" t="s">
        <v>2</v>
      </c>
      <c r="D12" s="26"/>
      <c r="E12" s="31">
        <v>27528</v>
      </c>
      <c r="F12" s="53"/>
      <c r="G12" s="31">
        <v>173</v>
      </c>
      <c r="H12" s="62"/>
      <c r="I12" s="39"/>
      <c r="J12" s="31">
        <f t="shared" si="2"/>
        <v>27701</v>
      </c>
      <c r="K12" s="32"/>
    </row>
    <row r="13" spans="2:11" ht="21.75" customHeight="1" x14ac:dyDescent="0.2">
      <c r="B13" s="56" t="s">
        <v>7</v>
      </c>
      <c r="C13" s="21"/>
      <c r="D13" s="22"/>
      <c r="E13" s="33">
        <v>41325</v>
      </c>
      <c r="F13" s="34"/>
      <c r="G13" s="33">
        <v>3645</v>
      </c>
      <c r="H13" s="35"/>
      <c r="I13" s="30"/>
      <c r="J13" s="33">
        <v>44585</v>
      </c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385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45717</v>
      </c>
      <c r="E23" s="39"/>
      <c r="F23" s="31">
        <v>45726</v>
      </c>
      <c r="G23" s="53"/>
      <c r="H23" s="17">
        <f>(D23-F23)</f>
        <v>-9</v>
      </c>
      <c r="I23" s="31">
        <v>45748</v>
      </c>
      <c r="J23" s="53"/>
      <c r="K23" s="18">
        <f>(D23-I23)</f>
        <v>-31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45493</v>
      </c>
      <c r="E24" s="39"/>
      <c r="F24" s="31">
        <v>45507</v>
      </c>
      <c r="G24" s="53"/>
      <c r="H24" s="17">
        <f>(D24-F24)</f>
        <v>-14</v>
      </c>
      <c r="I24" s="31">
        <v>45462</v>
      </c>
      <c r="J24" s="53"/>
      <c r="K24" s="18">
        <f>(D24-I24)</f>
        <v>31</v>
      </c>
      <c r="L24" s="9"/>
    </row>
    <row r="25" spans="2:12" ht="21.75" customHeight="1" x14ac:dyDescent="0.2">
      <c r="B25" s="4"/>
      <c r="C25" s="14" t="s">
        <v>4</v>
      </c>
      <c r="D25" s="36">
        <f>J11</f>
        <v>91210</v>
      </c>
      <c r="E25" s="39"/>
      <c r="F25" s="31">
        <v>91233</v>
      </c>
      <c r="G25" s="53"/>
      <c r="H25" s="17">
        <f>(D25-F25)</f>
        <v>-23</v>
      </c>
      <c r="I25" s="31">
        <v>91210</v>
      </c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44585</v>
      </c>
      <c r="E26" s="61"/>
      <c r="F26" s="47">
        <v>44560</v>
      </c>
      <c r="G26" s="52"/>
      <c r="H26" s="19">
        <f>(D26-F26)</f>
        <v>25</v>
      </c>
      <c r="I26" s="47">
        <v>44029</v>
      </c>
      <c r="J26" s="52"/>
      <c r="K26" s="20">
        <f>(D26-I26)</f>
        <v>556</v>
      </c>
      <c r="L26" s="9"/>
    </row>
  </sheetData>
  <mergeCells count="54">
    <mergeCell ref="C1:D1"/>
    <mergeCell ref="D26:E26"/>
    <mergeCell ref="F26:G26"/>
    <mergeCell ref="I26:J26"/>
    <mergeCell ref="D24:E24"/>
    <mergeCell ref="F24:G24"/>
    <mergeCell ref="I24:J24"/>
    <mergeCell ref="J13:K13"/>
    <mergeCell ref="D25:E25"/>
    <mergeCell ref="C14:D14"/>
    <mergeCell ref="E14:F14"/>
    <mergeCell ref="G14:I14"/>
    <mergeCell ref="J14:K14"/>
    <mergeCell ref="D22:E22"/>
    <mergeCell ref="G6:I6"/>
    <mergeCell ref="J11:K11"/>
    <mergeCell ref="F25:G25"/>
    <mergeCell ref="I25:J25"/>
    <mergeCell ref="I22:J22"/>
    <mergeCell ref="B22:C22"/>
    <mergeCell ref="J8:K8"/>
    <mergeCell ref="D23:E23"/>
    <mergeCell ref="F23:G23"/>
    <mergeCell ref="I23:J23"/>
    <mergeCell ref="G13:I13"/>
    <mergeCell ref="J12:K12"/>
    <mergeCell ref="C12:D12"/>
    <mergeCell ref="E12:F12"/>
    <mergeCell ref="G12:I12"/>
    <mergeCell ref="F22:G22"/>
    <mergeCell ref="B7:B12"/>
    <mergeCell ref="E7:F7"/>
    <mergeCell ref="G7:I7"/>
    <mergeCell ref="J7:K7"/>
    <mergeCell ref="B13:B14"/>
    <mergeCell ref="C11:D11"/>
    <mergeCell ref="E11:F11"/>
    <mergeCell ref="G11:I11"/>
    <mergeCell ref="C6:D6"/>
    <mergeCell ref="E6:F6"/>
    <mergeCell ref="E13:F13"/>
    <mergeCell ref="J10:K10"/>
    <mergeCell ref="C9:D9"/>
    <mergeCell ref="E9:F9"/>
    <mergeCell ref="G9:I9"/>
    <mergeCell ref="J9:K9"/>
    <mergeCell ref="C10:D10"/>
    <mergeCell ref="E10:F10"/>
    <mergeCell ref="G10:I10"/>
    <mergeCell ref="J6:K6"/>
    <mergeCell ref="C8:D8"/>
    <mergeCell ref="E8:F8"/>
    <mergeCell ref="G8:I8"/>
    <mergeCell ref="C7:D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6"/>
  <sheetViews>
    <sheetView showGridLines="0" tabSelected="1" workbookViewId="0">
      <selection activeCell="J14" sqref="J14:K14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15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>
        <v>43267</v>
      </c>
      <c r="F7" s="34"/>
      <c r="G7" s="33">
        <v>2456</v>
      </c>
      <c r="H7" s="35"/>
      <c r="I7" s="30"/>
      <c r="J7" s="36">
        <f>(E7+G7)</f>
        <v>45723</v>
      </c>
      <c r="K7" s="32"/>
    </row>
    <row r="8" spans="2:11" ht="21.75" customHeight="1" x14ac:dyDescent="0.2">
      <c r="B8" s="57"/>
      <c r="C8" s="25" t="s">
        <v>2</v>
      </c>
      <c r="D8" s="26"/>
      <c r="E8" s="27">
        <v>12596</v>
      </c>
      <c r="F8" s="28"/>
      <c r="G8" s="27">
        <v>83</v>
      </c>
      <c r="H8" s="29"/>
      <c r="I8" s="30"/>
      <c r="J8" s="31">
        <f t="shared" ref="J8:J12" si="0">(E8+G8)</f>
        <v>12679</v>
      </c>
      <c r="K8" s="32"/>
    </row>
    <row r="9" spans="2:11" ht="21.75" customHeight="1" x14ac:dyDescent="0.2">
      <c r="B9" s="57"/>
      <c r="C9" s="25" t="s">
        <v>3</v>
      </c>
      <c r="D9" s="26"/>
      <c r="E9" s="33">
        <v>43286</v>
      </c>
      <c r="F9" s="34"/>
      <c r="G9" s="33">
        <v>2229</v>
      </c>
      <c r="H9" s="35"/>
      <c r="I9" s="30"/>
      <c r="J9" s="36">
        <f>(E9+G9)</f>
        <v>45515</v>
      </c>
      <c r="K9" s="32"/>
    </row>
    <row r="10" spans="2:11" ht="21.75" customHeight="1" x14ac:dyDescent="0.2">
      <c r="B10" s="57"/>
      <c r="C10" s="25" t="s">
        <v>2</v>
      </c>
      <c r="D10" s="26"/>
      <c r="E10" s="27">
        <v>14947</v>
      </c>
      <c r="F10" s="28"/>
      <c r="G10" s="27">
        <v>94</v>
      </c>
      <c r="H10" s="29"/>
      <c r="I10" s="30"/>
      <c r="J10" s="31">
        <f t="shared" si="0"/>
        <v>15041</v>
      </c>
      <c r="K10" s="32"/>
    </row>
    <row r="11" spans="2:11" ht="21.75" customHeight="1" x14ac:dyDescent="0.2">
      <c r="B11" s="57"/>
      <c r="C11" s="25" t="s">
        <v>4</v>
      </c>
      <c r="D11" s="26"/>
      <c r="E11" s="36">
        <v>86553</v>
      </c>
      <c r="F11" s="37"/>
      <c r="G11" s="36">
        <v>4685</v>
      </c>
      <c r="H11" s="38"/>
      <c r="I11" s="39"/>
      <c r="J11" s="36">
        <f>(E11+G11)</f>
        <v>91238</v>
      </c>
      <c r="K11" s="32"/>
    </row>
    <row r="12" spans="2:11" ht="21.75" customHeight="1" x14ac:dyDescent="0.2">
      <c r="B12" s="58"/>
      <c r="C12" s="25" t="s">
        <v>2</v>
      </c>
      <c r="D12" s="26"/>
      <c r="E12" s="31">
        <v>27543</v>
      </c>
      <c r="F12" s="53"/>
      <c r="G12" s="31">
        <v>177</v>
      </c>
      <c r="H12" s="62"/>
      <c r="I12" s="39"/>
      <c r="J12" s="31">
        <f t="shared" si="0"/>
        <v>27720</v>
      </c>
      <c r="K12" s="32"/>
    </row>
    <row r="13" spans="2:11" ht="21.75" customHeight="1" x14ac:dyDescent="0.2">
      <c r="B13" s="56" t="s">
        <v>7</v>
      </c>
      <c r="C13" s="21"/>
      <c r="D13" s="22"/>
      <c r="E13" s="33">
        <v>41337</v>
      </c>
      <c r="F13" s="34"/>
      <c r="G13" s="33">
        <v>3681</v>
      </c>
      <c r="H13" s="35"/>
      <c r="I13" s="30"/>
      <c r="J13" s="33">
        <v>44631</v>
      </c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387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45723</v>
      </c>
      <c r="E23" s="39"/>
      <c r="F23" s="31">
        <v>45717</v>
      </c>
      <c r="G23" s="53"/>
      <c r="H23" s="17">
        <f>(D23-F23)</f>
        <v>6</v>
      </c>
      <c r="I23" s="31">
        <v>45700</v>
      </c>
      <c r="J23" s="53"/>
      <c r="K23" s="18">
        <f>(D23-I23)</f>
        <v>23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45515</v>
      </c>
      <c r="E24" s="39"/>
      <c r="F24" s="31">
        <v>45493</v>
      </c>
      <c r="G24" s="53"/>
      <c r="H24" s="17">
        <f>(D24-F24)</f>
        <v>22</v>
      </c>
      <c r="I24" s="31">
        <v>45437</v>
      </c>
      <c r="J24" s="53"/>
      <c r="K24" s="18">
        <f>(D24-I24)</f>
        <v>78</v>
      </c>
      <c r="L24" s="9"/>
    </row>
    <row r="25" spans="2:12" ht="21.75" customHeight="1" x14ac:dyDescent="0.2">
      <c r="B25" s="4"/>
      <c r="C25" s="14" t="s">
        <v>4</v>
      </c>
      <c r="D25" s="36">
        <f>J11</f>
        <v>91238</v>
      </c>
      <c r="E25" s="39"/>
      <c r="F25" s="31">
        <v>91210</v>
      </c>
      <c r="G25" s="53"/>
      <c r="H25" s="17">
        <f>(D25-F25)</f>
        <v>28</v>
      </c>
      <c r="I25" s="31">
        <v>91137</v>
      </c>
      <c r="J25" s="53"/>
      <c r="K25" s="18">
        <f>(D25-I25)</f>
        <v>101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44631</v>
      </c>
      <c r="E26" s="61"/>
      <c r="F26" s="47">
        <v>44585</v>
      </c>
      <c r="G26" s="52"/>
      <c r="H26" s="19">
        <f>(D26-F26)</f>
        <v>46</v>
      </c>
      <c r="I26" s="47">
        <v>44014</v>
      </c>
      <c r="J26" s="52"/>
      <c r="K26" s="20">
        <f>(D26-I26)</f>
        <v>617</v>
      </c>
      <c r="L26" s="9"/>
    </row>
  </sheetData>
  <mergeCells count="54">
    <mergeCell ref="C1:D1"/>
    <mergeCell ref="D26:E26"/>
    <mergeCell ref="F26:G26"/>
    <mergeCell ref="I26:J26"/>
    <mergeCell ref="D24:E24"/>
    <mergeCell ref="F24:G24"/>
    <mergeCell ref="I24:J24"/>
    <mergeCell ref="J13:K13"/>
    <mergeCell ref="D25:E25"/>
    <mergeCell ref="C14:D14"/>
    <mergeCell ref="E14:F14"/>
    <mergeCell ref="G14:I14"/>
    <mergeCell ref="J14:K14"/>
    <mergeCell ref="D22:E22"/>
    <mergeCell ref="G6:I6"/>
    <mergeCell ref="J11:K11"/>
    <mergeCell ref="F25:G25"/>
    <mergeCell ref="I25:J25"/>
    <mergeCell ref="I22:J22"/>
    <mergeCell ref="B22:C22"/>
    <mergeCell ref="J8:K8"/>
    <mergeCell ref="D23:E23"/>
    <mergeCell ref="F23:G23"/>
    <mergeCell ref="I23:J23"/>
    <mergeCell ref="G13:I13"/>
    <mergeCell ref="J12:K12"/>
    <mergeCell ref="C12:D12"/>
    <mergeCell ref="E12:F12"/>
    <mergeCell ref="G12:I12"/>
    <mergeCell ref="F22:G22"/>
    <mergeCell ref="B13:B14"/>
    <mergeCell ref="E7:F7"/>
    <mergeCell ref="G7:I7"/>
    <mergeCell ref="J7:K7"/>
    <mergeCell ref="B7:B12"/>
    <mergeCell ref="C11:D11"/>
    <mergeCell ref="E11:F11"/>
    <mergeCell ref="G11:I11"/>
    <mergeCell ref="C6:D6"/>
    <mergeCell ref="E6:F6"/>
    <mergeCell ref="E13:F13"/>
    <mergeCell ref="J10:K10"/>
    <mergeCell ref="C9:D9"/>
    <mergeCell ref="E9:F9"/>
    <mergeCell ref="G9:I9"/>
    <mergeCell ref="J9:K9"/>
    <mergeCell ref="C10:D10"/>
    <mergeCell ref="E10:F10"/>
    <mergeCell ref="G10:I10"/>
    <mergeCell ref="J6:K6"/>
    <mergeCell ref="C8:D8"/>
    <mergeCell ref="E8:F8"/>
    <mergeCell ref="G8:I8"/>
    <mergeCell ref="C7:D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26"/>
  <sheetViews>
    <sheetView showGridLines="0" workbookViewId="0">
      <selection activeCell="P24" sqref="P23:P24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20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6"/>
  <sheetViews>
    <sheetView showGridLines="0" workbookViewId="0">
      <selection activeCell="O22" sqref="O22"/>
    </sheetView>
  </sheetViews>
  <sheetFormatPr defaultRowHeight="13.2" x14ac:dyDescent="0.2"/>
  <cols>
    <col min="3" max="3" width="7.77734375" customWidth="1"/>
    <col min="4" max="4" width="4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21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5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zoomScaleNormal="100" workbookViewId="0">
      <selection activeCell="N24" sqref="N24"/>
    </sheetView>
  </sheetViews>
  <sheetFormatPr defaultRowHeight="13.2" x14ac:dyDescent="0.2"/>
  <cols>
    <col min="3" max="3" width="7.77734375" customWidth="1"/>
    <col min="4" max="4" width="6.66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  <col min="12" max="12" width="5" customWidth="1"/>
  </cols>
  <sheetData>
    <row r="1" spans="2:11" ht="18.75" customHeight="1" x14ac:dyDescent="0.25">
      <c r="C1" s="54" t="s">
        <v>34</v>
      </c>
      <c r="D1" s="55"/>
      <c r="E1" s="5" t="s">
        <v>22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27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27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27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74" t="s">
        <v>28</v>
      </c>
      <c r="D14" s="75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D25:E25"/>
    <mergeCell ref="F25:G25"/>
    <mergeCell ref="I25:J25"/>
    <mergeCell ref="D26:E26"/>
    <mergeCell ref="F26:G26"/>
    <mergeCell ref="I26:J26"/>
    <mergeCell ref="D23:E23"/>
    <mergeCell ref="F23:G23"/>
    <mergeCell ref="I23:J23"/>
    <mergeCell ref="D24:E24"/>
    <mergeCell ref="F24:G24"/>
    <mergeCell ref="I24:J24"/>
    <mergeCell ref="J14:K14"/>
    <mergeCell ref="B22:C22"/>
    <mergeCell ref="D22:E22"/>
    <mergeCell ref="F22:G22"/>
    <mergeCell ref="I22:J22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C10:D10"/>
    <mergeCell ref="E10:F10"/>
    <mergeCell ref="G10:I10"/>
    <mergeCell ref="J10:K10"/>
    <mergeCell ref="C11:D11"/>
    <mergeCell ref="E11:F11"/>
    <mergeCell ref="G11:I11"/>
    <mergeCell ref="J11:K11"/>
    <mergeCell ref="C8:D8"/>
    <mergeCell ref="E8:F8"/>
    <mergeCell ref="G8:I8"/>
    <mergeCell ref="J8:K8"/>
    <mergeCell ref="C9:D9"/>
    <mergeCell ref="E9:F9"/>
    <mergeCell ref="G9:I9"/>
    <mergeCell ref="J9:K9"/>
    <mergeCell ref="C1:D1"/>
    <mergeCell ref="C6:D6"/>
    <mergeCell ref="E6:F6"/>
    <mergeCell ref="G6:I6"/>
    <mergeCell ref="J6:K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26"/>
  <sheetViews>
    <sheetView showGridLines="0" zoomScaleNormal="100" workbookViewId="0">
      <selection activeCell="L24" sqref="L24"/>
    </sheetView>
  </sheetViews>
  <sheetFormatPr defaultRowHeight="13.2" x14ac:dyDescent="0.2"/>
  <cols>
    <col min="1" max="1" width="5.33203125" customWidth="1"/>
    <col min="3" max="3" width="9.6640625" customWidth="1"/>
    <col min="4" max="4" width="6.441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23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27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27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27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28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D25:E25"/>
    <mergeCell ref="F25:G25"/>
    <mergeCell ref="I25:J25"/>
    <mergeCell ref="D26:E26"/>
    <mergeCell ref="F26:G26"/>
    <mergeCell ref="I26:J26"/>
    <mergeCell ref="D23:E23"/>
    <mergeCell ref="F23:G23"/>
    <mergeCell ref="I23:J23"/>
    <mergeCell ref="D24:E24"/>
    <mergeCell ref="F24:G24"/>
    <mergeCell ref="I24:J24"/>
    <mergeCell ref="J14:K14"/>
    <mergeCell ref="B22:C22"/>
    <mergeCell ref="D22:E22"/>
    <mergeCell ref="F22:G22"/>
    <mergeCell ref="I22:J22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C10:D10"/>
    <mergeCell ref="E10:F10"/>
    <mergeCell ref="G10:I10"/>
    <mergeCell ref="J10:K10"/>
    <mergeCell ref="C11:D11"/>
    <mergeCell ref="E11:F11"/>
    <mergeCell ref="G11:I11"/>
    <mergeCell ref="J11:K11"/>
    <mergeCell ref="C8:D8"/>
    <mergeCell ref="E8:F8"/>
    <mergeCell ref="G8:I8"/>
    <mergeCell ref="J8:K8"/>
    <mergeCell ref="C9:D9"/>
    <mergeCell ref="E9:F9"/>
    <mergeCell ref="G9:I9"/>
    <mergeCell ref="J9:K9"/>
    <mergeCell ref="C1:D1"/>
    <mergeCell ref="C6:D6"/>
    <mergeCell ref="E6:F6"/>
    <mergeCell ref="G6:I6"/>
    <mergeCell ref="J6:K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26"/>
  <sheetViews>
    <sheetView showGridLines="0" zoomScaleNormal="100" workbookViewId="0">
      <selection activeCell="O23" sqref="O23"/>
    </sheetView>
  </sheetViews>
  <sheetFormatPr defaultRowHeight="13.2" x14ac:dyDescent="0.2"/>
  <cols>
    <col min="1" max="1" width="5.33203125" customWidth="1"/>
    <col min="3" max="3" width="9.6640625" customWidth="1"/>
    <col min="4" max="4" width="6.44140625" customWidth="1"/>
    <col min="5" max="5" width="8.6640625" customWidth="1"/>
    <col min="6" max="6" width="8.44140625" customWidth="1"/>
    <col min="7" max="7" width="4.6640625" customWidth="1"/>
    <col min="8" max="8" width="6.6640625" customWidth="1"/>
    <col min="9" max="9" width="4.6640625" customWidth="1"/>
    <col min="10" max="11" width="6.6640625" customWidth="1"/>
  </cols>
  <sheetData>
    <row r="1" spans="2:11" ht="18.75" customHeight="1" x14ac:dyDescent="0.25">
      <c r="C1" s="54" t="s">
        <v>34</v>
      </c>
      <c r="D1" s="55"/>
      <c r="E1" s="5" t="s">
        <v>30</v>
      </c>
    </row>
    <row r="2" spans="2:11" ht="18.75" customHeight="1" x14ac:dyDescent="0.25">
      <c r="C2" s="5"/>
      <c r="D2" s="5"/>
    </row>
    <row r="3" spans="2:11" ht="18.75" customHeight="1" x14ac:dyDescent="0.25">
      <c r="C3" s="5"/>
      <c r="D3" s="5"/>
    </row>
    <row r="4" spans="2:11" ht="18.75" customHeight="1" x14ac:dyDescent="0.2">
      <c r="B4" s="2" t="s">
        <v>0</v>
      </c>
    </row>
    <row r="5" spans="2:11" ht="27.75" customHeight="1" thickBot="1" x14ac:dyDescent="0.25">
      <c r="B5" s="2"/>
    </row>
    <row r="6" spans="2:11" ht="21.75" customHeight="1" x14ac:dyDescent="0.2">
      <c r="B6" s="1"/>
      <c r="C6" s="63"/>
      <c r="D6" s="51"/>
      <c r="E6" s="23" t="s">
        <v>11</v>
      </c>
      <c r="F6" s="49"/>
      <c r="G6" s="23" t="s">
        <v>12</v>
      </c>
      <c r="H6" s="64"/>
      <c r="I6" s="49"/>
      <c r="J6" s="23" t="s">
        <v>10</v>
      </c>
      <c r="K6" s="24"/>
    </row>
    <row r="7" spans="2:11" ht="21.75" customHeight="1" x14ac:dyDescent="0.2">
      <c r="B7" s="56" t="s">
        <v>6</v>
      </c>
      <c r="C7" s="25" t="s">
        <v>1</v>
      </c>
      <c r="D7" s="26"/>
      <c r="E7" s="33"/>
      <c r="F7" s="34"/>
      <c r="G7" s="33"/>
      <c r="H7" s="35"/>
      <c r="I7" s="30"/>
      <c r="J7" s="36">
        <f t="shared" ref="J7:J12" si="0">(E7+G7)</f>
        <v>0</v>
      </c>
      <c r="K7" s="32"/>
    </row>
    <row r="8" spans="2:11" ht="21.75" customHeight="1" x14ac:dyDescent="0.2">
      <c r="B8" s="57"/>
      <c r="C8" s="25" t="s">
        <v>27</v>
      </c>
      <c r="D8" s="26"/>
      <c r="E8" s="27"/>
      <c r="F8" s="28"/>
      <c r="G8" s="27"/>
      <c r="H8" s="29"/>
      <c r="I8" s="30"/>
      <c r="J8" s="31">
        <f t="shared" si="0"/>
        <v>0</v>
      </c>
      <c r="K8" s="32"/>
    </row>
    <row r="9" spans="2:11" ht="21.75" customHeight="1" x14ac:dyDescent="0.2">
      <c r="B9" s="57"/>
      <c r="C9" s="25" t="s">
        <v>3</v>
      </c>
      <c r="D9" s="26"/>
      <c r="E9" s="33"/>
      <c r="F9" s="34"/>
      <c r="G9" s="33"/>
      <c r="H9" s="35"/>
      <c r="I9" s="30"/>
      <c r="J9" s="36">
        <f t="shared" si="0"/>
        <v>0</v>
      </c>
      <c r="K9" s="32"/>
    </row>
    <row r="10" spans="2:11" ht="21.75" customHeight="1" x14ac:dyDescent="0.2">
      <c r="B10" s="57"/>
      <c r="C10" s="25" t="s">
        <v>27</v>
      </c>
      <c r="D10" s="26"/>
      <c r="E10" s="27"/>
      <c r="F10" s="28"/>
      <c r="G10" s="27"/>
      <c r="H10" s="29"/>
      <c r="I10" s="30"/>
      <c r="J10" s="31">
        <f t="shared" si="0"/>
        <v>0</v>
      </c>
      <c r="K10" s="32"/>
    </row>
    <row r="11" spans="2:11" ht="21.75" customHeight="1" x14ac:dyDescent="0.2">
      <c r="B11" s="57"/>
      <c r="C11" s="25" t="s">
        <v>4</v>
      </c>
      <c r="D11" s="26"/>
      <c r="E11" s="36"/>
      <c r="F11" s="37"/>
      <c r="G11" s="36"/>
      <c r="H11" s="38"/>
      <c r="I11" s="39"/>
      <c r="J11" s="36">
        <f t="shared" si="0"/>
        <v>0</v>
      </c>
      <c r="K11" s="32"/>
    </row>
    <row r="12" spans="2:11" ht="21.75" customHeight="1" x14ac:dyDescent="0.2">
      <c r="B12" s="58"/>
      <c r="C12" s="25" t="s">
        <v>27</v>
      </c>
      <c r="D12" s="26"/>
      <c r="E12" s="31"/>
      <c r="F12" s="53"/>
      <c r="G12" s="31"/>
      <c r="H12" s="62"/>
      <c r="I12" s="39"/>
      <c r="J12" s="31">
        <f t="shared" si="0"/>
        <v>0</v>
      </c>
      <c r="K12" s="32"/>
    </row>
    <row r="13" spans="2:11" ht="21.75" customHeight="1" x14ac:dyDescent="0.2">
      <c r="B13" s="56" t="s">
        <v>7</v>
      </c>
      <c r="C13" s="21"/>
      <c r="D13" s="22"/>
      <c r="E13" s="33"/>
      <c r="F13" s="34"/>
      <c r="G13" s="33"/>
      <c r="H13" s="35"/>
      <c r="I13" s="30"/>
      <c r="J13" s="33"/>
      <c r="K13" s="65"/>
    </row>
    <row r="14" spans="2:11" ht="21.75" customHeight="1" thickBot="1" x14ac:dyDescent="0.25">
      <c r="B14" s="59"/>
      <c r="C14" s="40" t="s">
        <v>28</v>
      </c>
      <c r="D14" s="41"/>
      <c r="E14" s="66"/>
      <c r="F14" s="67"/>
      <c r="G14" s="68"/>
      <c r="H14" s="69"/>
      <c r="I14" s="70"/>
      <c r="J14" s="44">
        <f>E13+G13-J13</f>
        <v>0</v>
      </c>
      <c r="K14" s="71"/>
    </row>
    <row r="16" spans="2:11" x14ac:dyDescent="0.2">
      <c r="C16" s="7" t="s">
        <v>29</v>
      </c>
      <c r="D16" s="7"/>
    </row>
    <row r="17" spans="2:12" x14ac:dyDescent="0.2">
      <c r="C17" s="7" t="s">
        <v>31</v>
      </c>
      <c r="D17" s="7"/>
    </row>
    <row r="18" spans="2:12" x14ac:dyDescent="0.2">
      <c r="C18" s="7" t="s">
        <v>33</v>
      </c>
      <c r="D18" s="7"/>
    </row>
    <row r="19" spans="2:12" ht="45" customHeight="1" x14ac:dyDescent="0.2"/>
    <row r="20" spans="2:12" ht="18.75" customHeight="1" x14ac:dyDescent="0.2">
      <c r="B20" s="2" t="s">
        <v>8</v>
      </c>
    </row>
    <row r="21" spans="2:12" ht="27.75" customHeight="1" thickBot="1" x14ac:dyDescent="0.25"/>
    <row r="22" spans="2:12" ht="21.75" customHeight="1" x14ac:dyDescent="0.2">
      <c r="B22" s="50"/>
      <c r="C22" s="51"/>
      <c r="D22" s="23" t="s">
        <v>17</v>
      </c>
      <c r="E22" s="49"/>
      <c r="F22" s="23" t="s">
        <v>18</v>
      </c>
      <c r="G22" s="49"/>
      <c r="H22" s="10" t="s">
        <v>9</v>
      </c>
      <c r="I22" s="23" t="s">
        <v>19</v>
      </c>
      <c r="J22" s="49"/>
      <c r="K22" s="11" t="s">
        <v>9</v>
      </c>
      <c r="L22" s="8"/>
    </row>
    <row r="23" spans="2:12" ht="21.75" customHeight="1" x14ac:dyDescent="0.2">
      <c r="B23" s="3"/>
      <c r="C23" s="14" t="s">
        <v>1</v>
      </c>
      <c r="D23" s="36">
        <f>J7</f>
        <v>0</v>
      </c>
      <c r="E23" s="39"/>
      <c r="F23" s="31"/>
      <c r="G23" s="53"/>
      <c r="H23" s="17">
        <f>(D23-F23)</f>
        <v>0</v>
      </c>
      <c r="I23" s="31"/>
      <c r="J23" s="53"/>
      <c r="K23" s="18">
        <f>(D23-I23)</f>
        <v>0</v>
      </c>
      <c r="L23" s="9"/>
    </row>
    <row r="24" spans="2:12" ht="21.75" customHeight="1" x14ac:dyDescent="0.2">
      <c r="B24" s="12" t="s">
        <v>6</v>
      </c>
      <c r="C24" s="14" t="s">
        <v>3</v>
      </c>
      <c r="D24" s="36">
        <f>J9</f>
        <v>0</v>
      </c>
      <c r="E24" s="39"/>
      <c r="F24" s="31"/>
      <c r="G24" s="53"/>
      <c r="H24" s="17">
        <f>(D24-F24)</f>
        <v>0</v>
      </c>
      <c r="I24" s="31"/>
      <c r="J24" s="53"/>
      <c r="K24" s="18">
        <f>(D24-I24)</f>
        <v>0</v>
      </c>
      <c r="L24" s="9"/>
    </row>
    <row r="25" spans="2:12" ht="21.75" customHeight="1" x14ac:dyDescent="0.2">
      <c r="B25" s="4"/>
      <c r="C25" s="14" t="s">
        <v>4</v>
      </c>
      <c r="D25" s="36">
        <f>J11</f>
        <v>0</v>
      </c>
      <c r="E25" s="39"/>
      <c r="F25" s="31"/>
      <c r="G25" s="53"/>
      <c r="H25" s="17">
        <f>(D25-F25)</f>
        <v>0</v>
      </c>
      <c r="I25" s="31"/>
      <c r="J25" s="53"/>
      <c r="K25" s="18">
        <f>(D25-I25)</f>
        <v>0</v>
      </c>
      <c r="L25" s="9"/>
    </row>
    <row r="26" spans="2:12" ht="21.75" customHeight="1" thickBot="1" x14ac:dyDescent="0.25">
      <c r="B26" s="13" t="s">
        <v>7</v>
      </c>
      <c r="C26" s="6"/>
      <c r="D26" s="60">
        <f>J13</f>
        <v>0</v>
      </c>
      <c r="E26" s="61"/>
      <c r="F26" s="47"/>
      <c r="G26" s="52"/>
      <c r="H26" s="19">
        <f>(D26-F26)</f>
        <v>0</v>
      </c>
      <c r="I26" s="47"/>
      <c r="J26" s="52"/>
      <c r="K26" s="20">
        <f>(D26-I26)</f>
        <v>0</v>
      </c>
      <c r="L26" s="9"/>
    </row>
  </sheetData>
  <mergeCells count="54">
    <mergeCell ref="C1:D1"/>
    <mergeCell ref="C6:D6"/>
    <mergeCell ref="E6:F6"/>
    <mergeCell ref="G6:I6"/>
    <mergeCell ref="J6:K6"/>
    <mergeCell ref="C8:D8"/>
    <mergeCell ref="E8:F8"/>
    <mergeCell ref="G8:I8"/>
    <mergeCell ref="J8:K8"/>
    <mergeCell ref="C9:D9"/>
    <mergeCell ref="E9:F9"/>
    <mergeCell ref="G9:I9"/>
    <mergeCell ref="J9:K9"/>
    <mergeCell ref="C10:D10"/>
    <mergeCell ref="E10:F10"/>
    <mergeCell ref="G10:I10"/>
    <mergeCell ref="J10:K10"/>
    <mergeCell ref="C11:D11"/>
    <mergeCell ref="E11:F11"/>
    <mergeCell ref="G11:I11"/>
    <mergeCell ref="J11:K11"/>
    <mergeCell ref="C12:D12"/>
    <mergeCell ref="E12:F12"/>
    <mergeCell ref="G12:I12"/>
    <mergeCell ref="J12:K12"/>
    <mergeCell ref="B13:B14"/>
    <mergeCell ref="E13:F13"/>
    <mergeCell ref="G13:I13"/>
    <mergeCell ref="J13:K13"/>
    <mergeCell ref="C14:D14"/>
    <mergeCell ref="E14:F14"/>
    <mergeCell ref="B7:B12"/>
    <mergeCell ref="C7:D7"/>
    <mergeCell ref="E7:F7"/>
    <mergeCell ref="G7:I7"/>
    <mergeCell ref="J7:K7"/>
    <mergeCell ref="G14:I14"/>
    <mergeCell ref="J14:K14"/>
    <mergeCell ref="B22:C22"/>
    <mergeCell ref="D22:E22"/>
    <mergeCell ref="F22:G22"/>
    <mergeCell ref="I22:J22"/>
    <mergeCell ref="D23:E23"/>
    <mergeCell ref="F23:G23"/>
    <mergeCell ref="I23:J23"/>
    <mergeCell ref="D24:E24"/>
    <mergeCell ref="F24:G24"/>
    <mergeCell ref="I24:J24"/>
    <mergeCell ref="D25:E25"/>
    <mergeCell ref="F25:G25"/>
    <mergeCell ref="I25:J25"/>
    <mergeCell ref="D26:E26"/>
    <mergeCell ref="F26:G26"/>
    <mergeCell ref="I26:J2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 奈々恵</dc:creator>
  <cp:lastModifiedBy>持木 英佑</cp:lastModifiedBy>
  <cp:lastPrinted>2026-05-31T05:54:48Z</cp:lastPrinted>
  <dcterms:created xsi:type="dcterms:W3CDTF">2001-04-05T04:30:39Z</dcterms:created>
  <dcterms:modified xsi:type="dcterms:W3CDTF">2026-06-30T09:44:19Z</dcterms:modified>
</cp:coreProperties>
</file>