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6市民課\092住民記録\01住基総括\040統計\00002-01資　市民係作成統計資料~~99\★HP用データ\R6\"/>
    </mc:Choice>
  </mc:AlternateContent>
  <bookViews>
    <workbookView xWindow="120" yWindow="45" windowWidth="14955" windowHeight="9000" firstSheet="8" activeTab="8"/>
  </bookViews>
  <sheets>
    <sheet name="4月" sheetId="23" state="hidden" r:id="rId1"/>
    <sheet name="5月" sheetId="15" state="hidden" r:id="rId2"/>
    <sheet name="6月" sheetId="17" state="hidden" r:id="rId3"/>
    <sheet name="7月" sheetId="18" state="hidden" r:id="rId4"/>
    <sheet name="8月" sheetId="24" state="hidden" r:id="rId5"/>
    <sheet name="9月" sheetId="25" state="hidden" r:id="rId6"/>
    <sheet name="10月" sheetId="26" state="hidden" r:id="rId7"/>
    <sheet name="11月" sheetId="32" state="hidden" r:id="rId8"/>
    <sheet name="12月" sheetId="27" r:id="rId9"/>
    <sheet name="1月" sheetId="29" state="hidden" r:id="rId10"/>
    <sheet name="2月" sheetId="30" state="hidden" r:id="rId11"/>
    <sheet name="3月" sheetId="31" state="hidden" r:id="rId12"/>
  </sheets>
  <calcPr calcId="162913"/>
</workbook>
</file>

<file path=xl/calcChain.xml><?xml version="1.0" encoding="utf-8"?>
<calcChain xmlns="http://schemas.openxmlformats.org/spreadsheetml/2006/main">
  <c r="J14" i="23" l="1"/>
  <c r="J14" i="18" l="1"/>
  <c r="J14" i="24"/>
  <c r="J14" i="25"/>
  <c r="J14" i="26"/>
  <c r="J14" i="32"/>
  <c r="J14" i="27"/>
  <c r="J14" i="29"/>
  <c r="J14" i="30"/>
  <c r="J14" i="31"/>
  <c r="J14" i="15"/>
  <c r="D26" i="32" l="1"/>
  <c r="K26" i="32" s="1"/>
  <c r="J10" i="32"/>
  <c r="J9" i="32"/>
  <c r="D24" i="32" s="1"/>
  <c r="J8" i="32"/>
  <c r="J7" i="32"/>
  <c r="D23" i="32" s="1"/>
  <c r="H26" i="32" l="1"/>
  <c r="J12" i="32"/>
  <c r="J11" i="32"/>
  <c r="D25" i="32" s="1"/>
  <c r="K25" i="32" s="1"/>
  <c r="K24" i="32"/>
  <c r="H24" i="32"/>
  <c r="H23" i="32"/>
  <c r="K23" i="32"/>
  <c r="H25" i="32" l="1"/>
  <c r="J9" i="18" l="1"/>
  <c r="J7" i="18"/>
  <c r="J7" i="23" l="1"/>
  <c r="D23" i="23" s="1"/>
  <c r="D26" i="31" l="1"/>
  <c r="K26" i="31" s="1"/>
  <c r="J12" i="31"/>
  <c r="J11" i="31"/>
  <c r="D25" i="31" s="1"/>
  <c r="J10" i="31"/>
  <c r="J9" i="31"/>
  <c r="D24" i="31" s="1"/>
  <c r="J8" i="31"/>
  <c r="J7" i="31"/>
  <c r="D23" i="31" s="1"/>
  <c r="K24" i="31" l="1"/>
  <c r="H24" i="31"/>
  <c r="H25" i="31"/>
  <c r="K25" i="31"/>
  <c r="K23" i="31"/>
  <c r="H23" i="31"/>
  <c r="H26" i="31"/>
  <c r="D26" i="30"/>
  <c r="K26" i="30" s="1"/>
  <c r="J10" i="30"/>
  <c r="J9" i="30"/>
  <c r="D24" i="30" s="1"/>
  <c r="J8" i="30"/>
  <c r="J7" i="30"/>
  <c r="D23" i="30" s="1"/>
  <c r="J12" i="30" l="1"/>
  <c r="J11" i="30"/>
  <c r="D25" i="30" s="1"/>
  <c r="H25" i="30" s="1"/>
  <c r="K23" i="30"/>
  <c r="H23" i="30"/>
  <c r="K24" i="30"/>
  <c r="H24" i="30"/>
  <c r="H26" i="30"/>
  <c r="D26" i="29"/>
  <c r="K26" i="29" s="1"/>
  <c r="J10" i="29"/>
  <c r="J9" i="29"/>
  <c r="D24" i="29" s="1"/>
  <c r="J8" i="29"/>
  <c r="J7" i="29"/>
  <c r="D23" i="29" s="1"/>
  <c r="K25" i="30" l="1"/>
  <c r="J12" i="29"/>
  <c r="J11" i="29"/>
  <c r="D25" i="29" s="1"/>
  <c r="H25" i="29" s="1"/>
  <c r="K24" i="29"/>
  <c r="H24" i="29"/>
  <c r="K23" i="29"/>
  <c r="H23" i="29"/>
  <c r="H26" i="29"/>
  <c r="K25" i="29" l="1"/>
  <c r="D26" i="27"/>
  <c r="H26" i="27" s="1"/>
  <c r="J10" i="27"/>
  <c r="J9" i="27"/>
  <c r="D24" i="27" s="1"/>
  <c r="J8" i="27"/>
  <c r="J7" i="27"/>
  <c r="D23" i="27" s="1"/>
  <c r="J11" i="27" l="1"/>
  <c r="D25" i="27" s="1"/>
  <c r="K25" i="27" s="1"/>
  <c r="J12" i="27"/>
  <c r="H24" i="27"/>
  <c r="K24" i="27"/>
  <c r="K23" i="27"/>
  <c r="H23" i="27"/>
  <c r="K26" i="27"/>
  <c r="D26" i="26"/>
  <c r="K26" i="26" s="1"/>
  <c r="J10" i="26"/>
  <c r="J9" i="26"/>
  <c r="D24" i="26" s="1"/>
  <c r="J8" i="26"/>
  <c r="J7" i="26"/>
  <c r="D23" i="26" s="1"/>
  <c r="H25" i="27" l="1"/>
  <c r="J12" i="26"/>
  <c r="H26" i="26"/>
  <c r="J11" i="26"/>
  <c r="D25" i="26" s="1"/>
  <c r="H25" i="26" s="1"/>
  <c r="K24" i="26"/>
  <c r="H24" i="26"/>
  <c r="H23" i="26"/>
  <c r="K23" i="26"/>
  <c r="D26" i="24"/>
  <c r="D26" i="25"/>
  <c r="K25" i="26" l="1"/>
  <c r="K26" i="25"/>
  <c r="H26" i="25"/>
  <c r="J10" i="25"/>
  <c r="J9" i="25"/>
  <c r="D24" i="25" s="1"/>
  <c r="J8" i="25"/>
  <c r="J7" i="25"/>
  <c r="D23" i="25" s="1"/>
  <c r="H23" i="25" s="1"/>
  <c r="K24" i="25" l="1"/>
  <c r="H24" i="25"/>
  <c r="K23" i="25"/>
  <c r="J12" i="25"/>
  <c r="J11" i="25"/>
  <c r="H26" i="24"/>
  <c r="J10" i="24"/>
  <c r="J9" i="24"/>
  <c r="D24" i="24" s="1"/>
  <c r="J8" i="24"/>
  <c r="J7" i="24"/>
  <c r="D23" i="24" s="1"/>
  <c r="J11" i="24" l="1"/>
  <c r="D25" i="24" s="1"/>
  <c r="H25" i="24" s="1"/>
  <c r="D25" i="25"/>
  <c r="H25" i="25" s="1"/>
  <c r="J12" i="24"/>
  <c r="H24" i="24"/>
  <c r="K24" i="24"/>
  <c r="K23" i="24"/>
  <c r="H23" i="24"/>
  <c r="K26" i="24"/>
  <c r="K25" i="24" l="1"/>
  <c r="K25" i="25"/>
  <c r="D26" i="15" l="1"/>
  <c r="D26" i="23" l="1"/>
  <c r="J8" i="17" l="1"/>
  <c r="J9" i="17"/>
  <c r="J10" i="17"/>
  <c r="J7" i="17"/>
  <c r="J7" i="15" l="1"/>
  <c r="J10" i="18" l="1"/>
  <c r="D24" i="18"/>
  <c r="H24" i="18" s="1"/>
  <c r="J8" i="18"/>
  <c r="D23" i="18"/>
  <c r="H23" i="18" s="1"/>
  <c r="D24" i="17"/>
  <c r="D23" i="17"/>
  <c r="J10" i="15"/>
  <c r="J9" i="15"/>
  <c r="D24" i="15" s="1"/>
  <c r="J8" i="15"/>
  <c r="D23" i="15"/>
  <c r="H23" i="15" s="1"/>
  <c r="J10" i="23"/>
  <c r="J9" i="23"/>
  <c r="D24" i="23" s="1"/>
  <c r="J8" i="23"/>
  <c r="D26" i="17"/>
  <c r="D26" i="18"/>
  <c r="K26" i="18" s="1"/>
  <c r="J11" i="18" l="1"/>
  <c r="D25" i="18" s="1"/>
  <c r="J12" i="18"/>
  <c r="J12" i="15"/>
  <c r="J11" i="17"/>
  <c r="D25" i="17" s="1"/>
  <c r="K24" i="23"/>
  <c r="H24" i="15"/>
  <c r="J11" i="15"/>
  <c r="D25" i="15" s="1"/>
  <c r="J12" i="23"/>
  <c r="J12" i="17"/>
  <c r="K24" i="18"/>
  <c r="K23" i="18"/>
  <c r="K26" i="17"/>
  <c r="K24" i="17"/>
  <c r="H24" i="17"/>
  <c r="H23" i="17"/>
  <c r="K23" i="17"/>
  <c r="K24" i="15"/>
  <c r="K23" i="15"/>
  <c r="H26" i="18"/>
  <c r="H24" i="23"/>
  <c r="K26" i="23"/>
  <c r="J11" i="23"/>
  <c r="D25" i="23" s="1"/>
  <c r="H23" i="23"/>
  <c r="K23" i="23"/>
  <c r="K25" i="17" l="1"/>
  <c r="H25" i="17"/>
  <c r="H25" i="18"/>
  <c r="K25" i="15"/>
  <c r="K25" i="18"/>
  <c r="H26" i="23"/>
  <c r="H25" i="15"/>
  <c r="K25" i="23"/>
  <c r="H25" i="23"/>
  <c r="H26" i="17"/>
  <c r="H26" i="15" l="1"/>
  <c r="K26" i="15"/>
</calcChain>
</file>

<file path=xl/sharedStrings.xml><?xml version="1.0" encoding="utf-8"?>
<sst xmlns="http://schemas.openxmlformats.org/spreadsheetml/2006/main" count="348" uniqueCount="35">
  <si>
    <t>人口及び世帯数</t>
    <rPh sb="0" eb="2">
      <t>ジンコウ</t>
    </rPh>
    <rPh sb="2" eb="3">
      <t>オヨ</t>
    </rPh>
    <rPh sb="4" eb="7">
      <t>セタイスウ</t>
    </rPh>
    <phoneticPr fontId="1"/>
  </si>
  <si>
    <t>男</t>
    <rPh sb="0" eb="1">
      <t>オトコ</t>
    </rPh>
    <phoneticPr fontId="1"/>
  </si>
  <si>
    <t>（内高齢者）</t>
    <rPh sb="1" eb="2">
      <t>ウチ</t>
    </rPh>
    <rPh sb="2" eb="5">
      <t>コウレイシャ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</si>
  <si>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</si>
  <si>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</si>
  <si>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（内混合世帯）</t>
    <rPh sb="1" eb="2">
      <t>ウチ</t>
    </rPh>
    <rPh sb="2" eb="4">
      <t>コンゴウ</t>
    </rPh>
    <rPh sb="4" eb="6">
      <t>セタイ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</si>
  <si>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</si>
  <si>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</si>
  <si>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人口・世帯数の推移</t>
    <rPh sb="0" eb="2">
      <t>ジンコウ</t>
    </rPh>
    <rPh sb="3" eb="6">
      <t>セタイスウ</t>
    </rPh>
    <rPh sb="7" eb="9">
      <t>スイイ</t>
    </rPh>
    <phoneticPr fontId="1"/>
  </si>
  <si>
    <t>増減</t>
    <rPh sb="0" eb="2">
      <t>ゾウゲン</t>
    </rPh>
    <phoneticPr fontId="1"/>
  </si>
  <si>
    <t>合  計</t>
    <rPh sb="0" eb="1">
      <t>ゴウ</t>
    </rPh>
    <rPh sb="3" eb="4">
      <t>ケイ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</si>
  <si>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</si>
  <si>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</si>
  <si>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年５月１日　　人口世帯統計表</t>
    <phoneticPr fontId="1"/>
  </si>
  <si>
    <t>年６月１日　　人口世帯統計表</t>
    <phoneticPr fontId="1"/>
  </si>
  <si>
    <t>年７月１日　　人口世帯統計表</t>
    <phoneticPr fontId="1"/>
  </si>
  <si>
    <t>年４月１日　　人口世帯統計表</t>
    <rPh sb="0" eb="1">
      <t>ネン</t>
    </rPh>
    <phoneticPr fontId="1"/>
  </si>
  <si>
    <t>当　月</t>
    <rPh sb="0" eb="1">
      <t>トウ</t>
    </rPh>
    <rPh sb="2" eb="3">
      <t>ガツ</t>
    </rPh>
    <phoneticPr fontId="1"/>
  </si>
  <si>
    <t>前　月</t>
    <rPh sb="0" eb="1">
      <t>マエ</t>
    </rPh>
    <rPh sb="2" eb="3">
      <t>ガツ</t>
    </rPh>
    <phoneticPr fontId="1"/>
  </si>
  <si>
    <t>前年同月</t>
    <phoneticPr fontId="1"/>
  </si>
  <si>
    <t>年８月１日　　人口世帯統計表</t>
    <phoneticPr fontId="1"/>
  </si>
  <si>
    <t>年９月１日　　人口世帯統計表</t>
    <phoneticPr fontId="1"/>
  </si>
  <si>
    <t>年１０月１日　　人口世帯統計表</t>
    <phoneticPr fontId="1"/>
  </si>
  <si>
    <t>年１１月１日　　人口世帯統計表</t>
    <phoneticPr fontId="1"/>
  </si>
  <si>
    <t>年１月１日　　人口世帯統計表</t>
    <phoneticPr fontId="1"/>
  </si>
  <si>
    <t>年２月１日　　人口世帯統計表</t>
    <phoneticPr fontId="1"/>
  </si>
  <si>
    <t>年３月１日　　人口世帯統計表</t>
    <phoneticPr fontId="1"/>
  </si>
  <si>
    <t>（内高齢者）※１</t>
    <rPh sb="1" eb="2">
      <t>ウチ</t>
    </rPh>
    <rPh sb="2" eb="5">
      <t>コウレイシャ</t>
    </rPh>
    <phoneticPr fontId="1"/>
  </si>
  <si>
    <t>（内混合世帯）※２</t>
    <rPh sb="1" eb="2">
      <t>ウチ</t>
    </rPh>
    <rPh sb="2" eb="4">
      <t>コンゴウ</t>
    </rPh>
    <rPh sb="4" eb="6">
      <t>セタイ</t>
    </rPh>
    <phoneticPr fontId="1"/>
  </si>
  <si>
    <t>※１　高齢者人口は、それぞれ65歳以上の人口を再掲</t>
    <rPh sb="3" eb="6">
      <t>コウレイシャ</t>
    </rPh>
    <rPh sb="6" eb="8">
      <t>ジンコウ</t>
    </rPh>
    <rPh sb="16" eb="17">
      <t>サイ</t>
    </rPh>
    <rPh sb="17" eb="19">
      <t>イジョウ</t>
    </rPh>
    <rPh sb="20" eb="22">
      <t>ジンコウ</t>
    </rPh>
    <rPh sb="23" eb="25">
      <t>サイケイ</t>
    </rPh>
    <phoneticPr fontId="1"/>
  </si>
  <si>
    <t>年１２月１日　　人口世帯統計表</t>
    <rPh sb="3" eb="4">
      <t>ガツ</t>
    </rPh>
    <phoneticPr fontId="1"/>
  </si>
  <si>
    <t>６</t>
    <phoneticPr fontId="1"/>
  </si>
  <si>
    <t>※２　混合世帯は、一つの世帯の中に日本人と外国人がいる世帯のことで、</t>
    <rPh sb="3" eb="5">
      <t>コンゴウ</t>
    </rPh>
    <rPh sb="5" eb="7">
      <t>セタイ</t>
    </rPh>
    <rPh sb="9" eb="10">
      <t>ヒト</t>
    </rPh>
    <rPh sb="12" eb="14">
      <t>セタイ</t>
    </rPh>
    <rPh sb="15" eb="16">
      <t>ナカ</t>
    </rPh>
    <rPh sb="17" eb="20">
      <t>ニホンジン</t>
    </rPh>
    <rPh sb="21" eb="23">
      <t>ガイコク</t>
    </rPh>
    <rPh sb="23" eb="24">
      <t>ジン</t>
    </rPh>
    <rPh sb="27" eb="29">
      <t>セタイ</t>
    </rPh>
    <phoneticPr fontId="1"/>
  </si>
  <si>
    <t>　　　 世帯数の合計は混合世帯の数を減じています。</t>
    <rPh sb="4" eb="7">
      <t>セタイスウ</t>
    </rPh>
    <rPh sb="8" eb="10">
      <t>ゴウケイ</t>
    </rPh>
    <rPh sb="11" eb="13">
      <t>コンゴウ</t>
    </rPh>
    <rPh sb="13" eb="15">
      <t>セタイ</t>
    </rPh>
    <rPh sb="16" eb="17">
      <t>カズ</t>
    </rPh>
    <rPh sb="18" eb="19">
      <t>ゲン</t>
    </rPh>
    <phoneticPr fontId="1"/>
  </si>
  <si>
    <t>　　　 日本人の世帯数と外国人の世帯数のいずれにも含みます。</t>
    <rPh sb="4" eb="7">
      <t>ニホンジン</t>
    </rPh>
    <rPh sb="8" eb="11">
      <t>セタイスウ</t>
    </rPh>
    <rPh sb="12" eb="14">
      <t>ガイコク</t>
    </rPh>
    <rPh sb="14" eb="15">
      <t>ジン</t>
    </rPh>
    <rPh sb="16" eb="19">
      <t>セタイスウ</t>
    </rPh>
    <rPh sb="25" eb="2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</si>
</sst>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令和&quot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94">
    <xf numFmtId="0" fontId="0" fillId="0" borderId="0" xfId="0"/>
    <xf numFmtId="0" fontId="0" fillId="0" borderId="2" xfId="0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Fill="1" applyBorder="1" applyAlignment="1">
      <alignment horizontal="left"/>
    </xf>
    <xf numFmtId="0" fontId="0" fillId="0" borderId="6" xfId="0" applyBorder="1" applyAlignment="1">
      <alignment horizontal="center"/>
    </xf>
    <xf numFmtId="176" fontId="0" fillId="0" borderId="6" xfId="0" applyNumberFormat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14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/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2" borderId="24" xfId="0" applyNumberForma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176" fontId="0" fillId="0" borderId="24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176" fontId="0" fillId="2" borderId="16" xfId="0" applyNumberFormat="1" applyFill="1" applyBorder="1" applyAlignment="1" applyProtection="1">
      <alignment horizontal="right" vertical="center"/>
      <protection locked="0"/>
    </xf>
    <xf numFmtId="176" fontId="0" fillId="2" borderId="17" xfId="0" applyNumberFormat="1" applyFill="1" applyBorder="1" applyAlignment="1" applyProtection="1">
      <alignment horizontal="right" vertical="center"/>
      <protection locked="0"/>
    </xf>
    <xf numFmtId="176" fontId="0" fillId="2" borderId="18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2" borderId="16" xfId="0" applyNumberFormat="1" applyFill="1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 vertical="center"/>
    </xf>
    <xf numFmtId="176" fontId="0" fillId="0" borderId="16" xfId="0" applyNumberFormat="1" applyBorder="1" applyAlignment="1" applyProtection="1">
      <alignment horizontal="right" vertical="center"/>
    </xf>
    <xf numFmtId="176" fontId="0" fillId="0" borderId="17" xfId="0" applyNumberFormat="1" applyBorder="1" applyAlignment="1" applyProtection="1">
      <alignment horizontal="right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6" fontId="0" fillId="2" borderId="16" xfId="0" applyNumberForma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0" fillId="0" borderId="24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0" borderId="24" xfId="0" applyNumberFormat="1" applyBorder="1" applyAlignment="1" applyProtection="1">
      <alignment horizontal="right" vertical="center"/>
      <protection locked="0"/>
    </xf>
    <xf numFmtId="176" fontId="0" fillId="0" borderId="25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176" fontId="0" fillId="0" borderId="24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" xfId="0" applyBorder="1"/>
    <xf numFmtId="0" fontId="0" fillId="0" borderId="21" xfId="0" applyBorder="1"/>
    <xf numFmtId="176" fontId="0" fillId="2" borderId="17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 applyProtection="1">
      <alignment horizontal="right" vertical="center"/>
      <protection locked="0"/>
    </xf>
    <xf numFmtId="176" fontId="0" fillId="0" borderId="27" xfId="0" applyNumberFormat="1" applyBorder="1" applyAlignment="1">
      <alignment horizontal="center"/>
    </xf>
    <xf numFmtId="176" fontId="0" fillId="0" borderId="28" xfId="0" applyNumberFormat="1" applyBorder="1" applyAlignment="1">
      <alignment horizontal="center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0" fontId="0" fillId="0" borderId="28" xfId="0" applyBorder="1" applyAlignment="1" applyProtection="1">
      <alignment horizontal="right" vertical="center"/>
      <protection locked="0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26" xfId="0" applyFill="1" applyBorder="1" applyAlignment="1" applyProtection="1">
      <alignment horizontal="right" vertical="center"/>
      <protection locked="0"/>
    </xf>
    <xf numFmtId="176" fontId="0" fillId="3" borderId="16" xfId="0" applyNumberFormat="1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E13" sqref="E13:F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x14ac:dyDescent="0.2">
      <c r="C1" s="32" t="s">
        <v>31</v>
      </c>
      <c r="D1" s="33"/>
      <c r="E1" s="5" t="s">
        <v>16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43664</v>
      </c>
      <c r="F7" s="43"/>
      <c r="G7" s="42">
        <v>1957</v>
      </c>
      <c r="H7" s="44"/>
      <c r="I7" s="45"/>
      <c r="J7" s="66">
        <f>(E7+G7)</f>
        <v>45621</v>
      </c>
      <c r="K7" s="67"/>
    </row>
    <row r="8" spans="2:11" ht="21.75" customHeight="1" x14ac:dyDescent="0.15">
      <c r="B8" s="35"/>
      <c r="C8" s="46" t="s">
        <v>2</v>
      </c>
      <c r="D8" s="47"/>
      <c r="E8" s="52">
        <v>12511</v>
      </c>
      <c r="F8" s="53"/>
      <c r="G8" s="52">
        <v>66</v>
      </c>
      <c r="H8" s="54"/>
      <c r="I8" s="45"/>
      <c r="J8" s="48">
        <f t="shared" ref="J8:J12" si="0">(E8+G8)</f>
        <v>12577</v>
      </c>
      <c r="K8" s="67"/>
    </row>
    <row r="9" spans="2:11" ht="21.75" customHeight="1" x14ac:dyDescent="0.15">
      <c r="B9" s="35"/>
      <c r="C9" s="46" t="s">
        <v>3</v>
      </c>
      <c r="D9" s="47"/>
      <c r="E9" s="42">
        <v>43588</v>
      </c>
      <c r="F9" s="43"/>
      <c r="G9" s="42">
        <v>1653</v>
      </c>
      <c r="H9" s="44"/>
      <c r="I9" s="45"/>
      <c r="J9" s="66">
        <f t="shared" si="0"/>
        <v>45241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14658</v>
      </c>
      <c r="F10" s="53"/>
      <c r="G10" s="52">
        <v>79</v>
      </c>
      <c r="H10" s="54"/>
      <c r="I10" s="45"/>
      <c r="J10" s="48">
        <f t="shared" si="0"/>
        <v>14737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87252</v>
      </c>
      <c r="F11" s="79"/>
      <c r="G11" s="66">
        <v>3610</v>
      </c>
      <c r="H11" s="80"/>
      <c r="I11" s="51"/>
      <c r="J11" s="66">
        <f t="shared" si="0"/>
        <v>90862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27169</v>
      </c>
      <c r="F12" s="49"/>
      <c r="G12" s="48">
        <v>145</v>
      </c>
      <c r="H12" s="50"/>
      <c r="I12" s="51"/>
      <c r="J12" s="48">
        <f t="shared" si="0"/>
        <v>27314</v>
      </c>
      <c r="K12" s="67"/>
    </row>
    <row r="13" spans="2:11" ht="21.75" customHeight="1" x14ac:dyDescent="0.15">
      <c r="B13" s="34" t="s">
        <v>7</v>
      </c>
      <c r="C13" s="15"/>
      <c r="D13" s="16"/>
      <c r="E13" s="42">
        <v>40685</v>
      </c>
      <c r="F13" s="43"/>
      <c r="G13" s="42">
        <v>2775</v>
      </c>
      <c r="H13" s="44"/>
      <c r="I13" s="45"/>
      <c r="J13" s="66">
        <v>43080</v>
      </c>
      <c r="K13" s="67"/>
    </row>
    <row r="14" spans="2:11" ht="21.75" customHeight="1" thickBot="1" x14ac:dyDescent="0.2">
      <c r="B14" s="37"/>
      <c r="C14" s="68" t="s">
        <v>5</v>
      </c>
      <c r="D14" s="69"/>
      <c r="E14" s="70"/>
      <c r="F14" s="71"/>
      <c r="G14" s="72"/>
      <c r="H14" s="73"/>
      <c r="I14" s="74"/>
      <c r="J14" s="75">
        <f>E13+G13-J13</f>
        <v>380</v>
      </c>
      <c r="K14" s="76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33</v>
      </c>
      <c r="D18" s="7"/>
    </row>
    <row r="19" spans="2:12" x14ac:dyDescent="0.15">
      <c r="C19" s="7"/>
      <c r="D19" s="7"/>
    </row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45621</v>
      </c>
      <c r="E23" s="61"/>
      <c r="F23" s="62">
        <v>45648</v>
      </c>
      <c r="G23" s="63"/>
      <c r="H23" s="17">
        <f>(D23-F23)</f>
        <v>-27</v>
      </c>
      <c r="I23" s="62">
        <v>45534</v>
      </c>
      <c r="J23" s="63"/>
      <c r="K23" s="18">
        <f>(D23-I23)</f>
        <v>87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45241</v>
      </c>
      <c r="E24" s="61"/>
      <c r="F24" s="62">
        <v>45228</v>
      </c>
      <c r="G24" s="63"/>
      <c r="H24" s="17">
        <f>(D24-F24)</f>
        <v>13</v>
      </c>
      <c r="I24" s="62">
        <v>45071</v>
      </c>
      <c r="J24" s="63"/>
      <c r="K24" s="18">
        <f>(D24-I24)</f>
        <v>170</v>
      </c>
      <c r="L24" s="9"/>
    </row>
    <row r="25" spans="2:12" ht="21.75" customHeight="1" x14ac:dyDescent="0.15">
      <c r="B25" s="4"/>
      <c r="C25" s="14" t="s">
        <v>4</v>
      </c>
      <c r="D25" s="60">
        <f>J11</f>
        <v>90862</v>
      </c>
      <c r="E25" s="61"/>
      <c r="F25" s="62">
        <v>90876</v>
      </c>
      <c r="G25" s="63"/>
      <c r="H25" s="17">
        <f>(D25-F25)</f>
        <v>-14</v>
      </c>
      <c r="I25" s="62">
        <v>90605</v>
      </c>
      <c r="J25" s="63"/>
      <c r="K25" s="18">
        <f>(D25-I25)</f>
        <v>257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43080</v>
      </c>
      <c r="E26" s="39"/>
      <c r="F26" s="40">
        <v>43025</v>
      </c>
      <c r="G26" s="41"/>
      <c r="H26" s="19">
        <f>(D26-F26)</f>
        <v>55</v>
      </c>
      <c r="I26" s="40">
        <v>42438</v>
      </c>
      <c r="J26" s="41"/>
      <c r="K26" s="20">
        <f>(D26-I26)</f>
        <v>642</v>
      </c>
      <c r="L26" s="9"/>
    </row>
  </sheetData>
  <mergeCells count="54">
    <mergeCell ref="J6:K6"/>
    <mergeCell ref="C8:D8"/>
    <mergeCell ref="E8:F8"/>
    <mergeCell ref="G8:I8"/>
    <mergeCell ref="J8:K8"/>
    <mergeCell ref="C7:D7"/>
    <mergeCell ref="E7:F7"/>
    <mergeCell ref="G7:I7"/>
    <mergeCell ref="J7:K7"/>
    <mergeCell ref="J10:K10"/>
    <mergeCell ref="C9:D9"/>
    <mergeCell ref="E9:F9"/>
    <mergeCell ref="G9:I9"/>
    <mergeCell ref="J9:K9"/>
    <mergeCell ref="J12:K12"/>
    <mergeCell ref="C11:D11"/>
    <mergeCell ref="E11:F11"/>
    <mergeCell ref="G11:I11"/>
    <mergeCell ref="J11:K11"/>
    <mergeCell ref="J13:K13"/>
    <mergeCell ref="D25:E25"/>
    <mergeCell ref="C14:D14"/>
    <mergeCell ref="E14:F14"/>
    <mergeCell ref="G14:I14"/>
    <mergeCell ref="J14:K14"/>
    <mergeCell ref="D22:E22"/>
    <mergeCell ref="F22:G22"/>
    <mergeCell ref="B22:C22"/>
    <mergeCell ref="I26:J26"/>
    <mergeCell ref="D24:E24"/>
    <mergeCell ref="F24:G24"/>
    <mergeCell ref="I24:J24"/>
    <mergeCell ref="I22:J22"/>
    <mergeCell ref="F25:G25"/>
    <mergeCell ref="I25:J25"/>
    <mergeCell ref="D23:E23"/>
    <mergeCell ref="F23:G23"/>
    <mergeCell ref="I23:J23"/>
    <mergeCell ref="C1:D1"/>
    <mergeCell ref="B7:B12"/>
    <mergeCell ref="B13:B14"/>
    <mergeCell ref="D26:E26"/>
    <mergeCell ref="F26:G26"/>
    <mergeCell ref="E13:F13"/>
    <mergeCell ref="G13:I13"/>
    <mergeCell ref="C12:D12"/>
    <mergeCell ref="E12:F12"/>
    <mergeCell ref="G12:I12"/>
    <mergeCell ref="C10:D10"/>
    <mergeCell ref="E10:F10"/>
    <mergeCell ref="G10:I10"/>
    <mergeCell ref="C6:D6"/>
    <mergeCell ref="E6:F6"/>
    <mergeCell ref="G6:I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A13" workbookViewId="0">
      <selection activeCell="E13" sqref="E13:F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31</v>
      </c>
      <c r="D1" s="33"/>
      <c r="E1" s="5" t="s">
        <v>24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34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5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A13" workbookViewId="0">
      <selection activeCell="E13" sqref="E13:F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31</v>
      </c>
      <c r="D1" s="33"/>
      <c r="E1" s="5" t="s">
        <v>25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34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6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A13" workbookViewId="0">
      <selection activeCell="E13" sqref="E13:F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31</v>
      </c>
      <c r="D1" s="33"/>
      <c r="E1" s="5" t="s">
        <v>26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/>
      <c r="F7" s="43"/>
      <c r="G7" s="42"/>
      <c r="H7" s="44"/>
      <c r="I7" s="45"/>
      <c r="J7" s="66">
        <f t="shared" ref="J7:J12" si="0">(E7+G7)</f>
        <v>0</v>
      </c>
      <c r="K7" s="67"/>
    </row>
    <row r="8" spans="2:11" ht="21.75" customHeight="1" x14ac:dyDescent="0.15">
      <c r="B8" s="35"/>
      <c r="C8" s="46" t="s">
        <v>2</v>
      </c>
      <c r="D8" s="47"/>
      <c r="E8" s="52"/>
      <c r="F8" s="53"/>
      <c r="G8" s="52"/>
      <c r="H8" s="54"/>
      <c r="I8" s="45"/>
      <c r="J8" s="48">
        <f t="shared" si="0"/>
        <v>0</v>
      </c>
      <c r="K8" s="67"/>
    </row>
    <row r="9" spans="2:11" ht="21.75" customHeight="1" x14ac:dyDescent="0.15">
      <c r="B9" s="35"/>
      <c r="C9" s="46" t="s">
        <v>3</v>
      </c>
      <c r="D9" s="47"/>
      <c r="E9" s="42"/>
      <c r="F9" s="43"/>
      <c r="G9" s="42"/>
      <c r="H9" s="44"/>
      <c r="I9" s="45"/>
      <c r="J9" s="66">
        <f t="shared" si="0"/>
        <v>0</v>
      </c>
      <c r="K9" s="67"/>
    </row>
    <row r="10" spans="2:11" ht="21.75" customHeight="1" x14ac:dyDescent="0.15">
      <c r="B10" s="35"/>
      <c r="C10" s="46" t="s">
        <v>2</v>
      </c>
      <c r="D10" s="47"/>
      <c r="E10" s="52"/>
      <c r="F10" s="53"/>
      <c r="G10" s="52"/>
      <c r="H10" s="54"/>
      <c r="I10" s="45"/>
      <c r="J10" s="48">
        <f t="shared" si="0"/>
        <v>0</v>
      </c>
      <c r="K10" s="67"/>
    </row>
    <row r="11" spans="2:11" ht="21.75" customHeight="1" x14ac:dyDescent="0.15">
      <c r="B11" s="35"/>
      <c r="C11" s="46" t="s">
        <v>4</v>
      </c>
      <c r="D11" s="47"/>
      <c r="E11" s="66"/>
      <c r="F11" s="79"/>
      <c r="G11" s="66"/>
      <c r="H11" s="80"/>
      <c r="I11" s="51"/>
      <c r="J11" s="66">
        <f t="shared" si="0"/>
        <v>0</v>
      </c>
      <c r="K11" s="67"/>
    </row>
    <row r="12" spans="2:11" ht="21.75" customHeight="1" x14ac:dyDescent="0.15">
      <c r="B12" s="36"/>
      <c r="C12" s="46" t="s">
        <v>2</v>
      </c>
      <c r="D12" s="47"/>
      <c r="E12" s="48"/>
      <c r="F12" s="49"/>
      <c r="G12" s="48"/>
      <c r="H12" s="50"/>
      <c r="I12" s="51"/>
      <c r="J12" s="48">
        <f t="shared" si="0"/>
        <v>0</v>
      </c>
      <c r="K12" s="67"/>
    </row>
    <row r="13" spans="2:11" ht="21.75" customHeight="1" x14ac:dyDescent="0.15">
      <c r="B13" s="34" t="s">
        <v>7</v>
      </c>
      <c r="C13" s="29"/>
      <c r="D13" s="30"/>
      <c r="E13" s="42"/>
      <c r="F13" s="43"/>
      <c r="G13" s="42"/>
      <c r="H13" s="44"/>
      <c r="I13" s="45"/>
      <c r="J13" s="42"/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34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0</v>
      </c>
      <c r="E23" s="61"/>
      <c r="F23" s="62"/>
      <c r="G23" s="63"/>
      <c r="H23" s="17">
        <f>(D23-F23)</f>
        <v>0</v>
      </c>
      <c r="I23" s="62"/>
      <c r="J23" s="63"/>
      <c r="K23" s="18">
        <f>(D23-I23)</f>
        <v>0</v>
      </c>
      <c r="L23" s="9"/>
    </row>
    <row r="24" spans="2:12" ht="21.75" customHeight="1" x14ac:dyDescent="0.15">
      <c r="B24" s="27" t="s">
        <v>6</v>
      </c>
      <c r="C24" s="14" t="s">
        <v>3</v>
      </c>
      <c r="D24" s="60">
        <f>J9</f>
        <v>0</v>
      </c>
      <c r="E24" s="61"/>
      <c r="F24" s="62"/>
      <c r="G24" s="63"/>
      <c r="H24" s="17">
        <f>(D24-F24)</f>
        <v>0</v>
      </c>
      <c r="I24" s="62"/>
      <c r="J24" s="63"/>
      <c r="K24" s="18">
        <f>(D24-I24)</f>
        <v>0</v>
      </c>
      <c r="L24" s="9"/>
    </row>
    <row r="25" spans="2:12" ht="21.75" customHeight="1" x14ac:dyDescent="0.15">
      <c r="B25" s="4"/>
      <c r="C25" s="14" t="s">
        <v>4</v>
      </c>
      <c r="D25" s="60">
        <f>J11</f>
        <v>0</v>
      </c>
      <c r="E25" s="61"/>
      <c r="F25" s="62"/>
      <c r="G25" s="63"/>
      <c r="H25" s="17">
        <f>(D25-F25)</f>
        <v>0</v>
      </c>
      <c r="I25" s="62"/>
      <c r="J25" s="63"/>
      <c r="K25" s="18">
        <f>(D25-I25)</f>
        <v>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0</v>
      </c>
      <c r="E26" s="39"/>
      <c r="F26" s="40"/>
      <c r="G26" s="41"/>
      <c r="H26" s="19">
        <f>(D26-F26)</f>
        <v>0</v>
      </c>
      <c r="I26" s="40"/>
      <c r="J26" s="41"/>
      <c r="K26" s="20">
        <f>(D26-I26)</f>
        <v>0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E13" sqref="E13:F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31</v>
      </c>
      <c r="D1" s="33"/>
      <c r="E1" s="5" t="s">
        <v>13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43685</v>
      </c>
      <c r="F7" s="43"/>
      <c r="G7" s="42">
        <v>2018</v>
      </c>
      <c r="H7" s="44"/>
      <c r="I7" s="45"/>
      <c r="J7" s="66">
        <f t="shared" ref="J7:J12" si="0">(E7+G7)</f>
        <v>45703</v>
      </c>
      <c r="K7" s="67"/>
    </row>
    <row r="8" spans="2:11" ht="21.75" customHeight="1" x14ac:dyDescent="0.15">
      <c r="B8" s="35"/>
      <c r="C8" s="46" t="s">
        <v>2</v>
      </c>
      <c r="D8" s="47"/>
      <c r="E8" s="52">
        <v>12526</v>
      </c>
      <c r="F8" s="53"/>
      <c r="G8" s="52">
        <v>67</v>
      </c>
      <c r="H8" s="54"/>
      <c r="I8" s="45"/>
      <c r="J8" s="48">
        <f t="shared" si="0"/>
        <v>12593</v>
      </c>
      <c r="K8" s="67"/>
    </row>
    <row r="9" spans="2:11" ht="21.75" customHeight="1" x14ac:dyDescent="0.15">
      <c r="B9" s="35"/>
      <c r="C9" s="46" t="s">
        <v>3</v>
      </c>
      <c r="D9" s="47"/>
      <c r="E9" s="42">
        <v>43604</v>
      </c>
      <c r="F9" s="43"/>
      <c r="G9" s="42">
        <v>1703</v>
      </c>
      <c r="H9" s="44"/>
      <c r="I9" s="45"/>
      <c r="J9" s="66">
        <f t="shared" si="0"/>
        <v>45307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14682</v>
      </c>
      <c r="F10" s="53"/>
      <c r="G10" s="52">
        <v>82</v>
      </c>
      <c r="H10" s="54"/>
      <c r="I10" s="45"/>
      <c r="J10" s="48">
        <f t="shared" si="0"/>
        <v>14764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87289</v>
      </c>
      <c r="F11" s="79"/>
      <c r="G11" s="66">
        <v>3721</v>
      </c>
      <c r="H11" s="80"/>
      <c r="I11" s="51"/>
      <c r="J11" s="66">
        <f t="shared" si="0"/>
        <v>91010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27208</v>
      </c>
      <c r="F12" s="49"/>
      <c r="G12" s="48">
        <v>149</v>
      </c>
      <c r="H12" s="50"/>
      <c r="I12" s="51"/>
      <c r="J12" s="48">
        <f t="shared" si="0"/>
        <v>27357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40793</v>
      </c>
      <c r="F13" s="43"/>
      <c r="G13" s="42">
        <v>2884</v>
      </c>
      <c r="H13" s="44"/>
      <c r="I13" s="45"/>
      <c r="J13" s="42">
        <v>43296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381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34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45703</v>
      </c>
      <c r="E23" s="61"/>
      <c r="F23" s="62">
        <v>45621</v>
      </c>
      <c r="G23" s="63"/>
      <c r="H23" s="17">
        <f>(D23-F23)</f>
        <v>82</v>
      </c>
      <c r="I23" s="62">
        <v>45658</v>
      </c>
      <c r="J23" s="63"/>
      <c r="K23" s="18">
        <f>(D23-I23)</f>
        <v>45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45307</v>
      </c>
      <c r="E24" s="61"/>
      <c r="F24" s="62">
        <v>45241</v>
      </c>
      <c r="G24" s="63"/>
      <c r="H24" s="17">
        <f>(D24-F24)</f>
        <v>66</v>
      </c>
      <c r="I24" s="62">
        <v>45167</v>
      </c>
      <c r="J24" s="63"/>
      <c r="K24" s="18">
        <f>(D24-I24)</f>
        <v>140</v>
      </c>
      <c r="L24" s="9"/>
    </row>
    <row r="25" spans="2:12" ht="21.75" customHeight="1" x14ac:dyDescent="0.15">
      <c r="B25" s="4"/>
      <c r="C25" s="14" t="s">
        <v>4</v>
      </c>
      <c r="D25" s="60">
        <f>J11</f>
        <v>91010</v>
      </c>
      <c r="E25" s="61"/>
      <c r="F25" s="62">
        <v>90862</v>
      </c>
      <c r="G25" s="63"/>
      <c r="H25" s="17">
        <f>(D25-F25)</f>
        <v>148</v>
      </c>
      <c r="I25" s="62">
        <v>90825</v>
      </c>
      <c r="J25" s="63"/>
      <c r="K25" s="18">
        <f>(D25-I25)</f>
        <v>185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43296</v>
      </c>
      <c r="E26" s="39"/>
      <c r="F26" s="40">
        <v>43080</v>
      </c>
      <c r="G26" s="41"/>
      <c r="H26" s="19">
        <f>(D26-F26)</f>
        <v>216</v>
      </c>
      <c r="I26" s="40">
        <v>42669</v>
      </c>
      <c r="J26" s="41"/>
      <c r="K26" s="20">
        <f>(D26-I26)</f>
        <v>627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G7:I7"/>
    <mergeCell ref="J7:K7"/>
    <mergeCell ref="B13:B14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7:B12"/>
    <mergeCell ref="E7:F7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A13" workbookViewId="0">
      <selection activeCell="E13" sqref="E13:F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31</v>
      </c>
      <c r="D1" s="33"/>
      <c r="E1" s="5" t="s">
        <v>14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43675</v>
      </c>
      <c r="F7" s="43"/>
      <c r="G7" s="42">
        <v>2031</v>
      </c>
      <c r="H7" s="44"/>
      <c r="I7" s="45"/>
      <c r="J7" s="66">
        <f t="shared" ref="J7" si="0">(E7+G7)</f>
        <v>45706</v>
      </c>
      <c r="K7" s="67"/>
    </row>
    <row r="8" spans="2:11" ht="21.75" customHeight="1" x14ac:dyDescent="0.15">
      <c r="B8" s="35"/>
      <c r="C8" s="46" t="s">
        <v>2</v>
      </c>
      <c r="D8" s="47"/>
      <c r="E8" s="52">
        <v>12553</v>
      </c>
      <c r="F8" s="53"/>
      <c r="G8" s="52">
        <v>71</v>
      </c>
      <c r="H8" s="54"/>
      <c r="I8" s="45"/>
      <c r="J8" s="90">
        <f t="shared" ref="J8:J10" si="1">(E8+G8)</f>
        <v>12624</v>
      </c>
      <c r="K8" s="91"/>
    </row>
    <row r="9" spans="2:11" ht="21.75" customHeight="1" x14ac:dyDescent="0.15">
      <c r="B9" s="35"/>
      <c r="C9" s="46" t="s">
        <v>3</v>
      </c>
      <c r="D9" s="47"/>
      <c r="E9" s="42">
        <v>43615</v>
      </c>
      <c r="F9" s="43"/>
      <c r="G9" s="42">
        <v>1706</v>
      </c>
      <c r="H9" s="44"/>
      <c r="I9" s="45"/>
      <c r="J9" s="66">
        <f t="shared" si="1"/>
        <v>45321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14709</v>
      </c>
      <c r="F10" s="53"/>
      <c r="G10" s="52">
        <v>81</v>
      </c>
      <c r="H10" s="54"/>
      <c r="I10" s="45"/>
      <c r="J10" s="90">
        <f t="shared" si="1"/>
        <v>14790</v>
      </c>
      <c r="K10" s="91"/>
    </row>
    <row r="11" spans="2:11" ht="21.75" customHeight="1" x14ac:dyDescent="0.15">
      <c r="B11" s="35"/>
      <c r="C11" s="46" t="s">
        <v>4</v>
      </c>
      <c r="D11" s="47"/>
      <c r="E11" s="66">
        <v>87290</v>
      </c>
      <c r="F11" s="79"/>
      <c r="G11" s="66">
        <v>3737</v>
      </c>
      <c r="H11" s="80"/>
      <c r="I11" s="51"/>
      <c r="J11" s="66">
        <f t="shared" ref="J11:J12" si="2">(E11+G11)</f>
        <v>91027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27262</v>
      </c>
      <c r="F12" s="49"/>
      <c r="G12" s="48">
        <v>152</v>
      </c>
      <c r="H12" s="50"/>
      <c r="I12" s="51"/>
      <c r="J12" s="48">
        <f t="shared" si="2"/>
        <v>27414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40816</v>
      </c>
      <c r="F13" s="43"/>
      <c r="G13" s="42">
        <v>2900</v>
      </c>
      <c r="H13" s="44"/>
      <c r="I13" s="45"/>
      <c r="J13" s="42">
        <v>43334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v>382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34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45706</v>
      </c>
      <c r="E23" s="61"/>
      <c r="F23" s="62">
        <v>45703</v>
      </c>
      <c r="G23" s="63"/>
      <c r="H23" s="17">
        <f>(D23-F23)</f>
        <v>3</v>
      </c>
      <c r="I23" s="62">
        <v>45642</v>
      </c>
      <c r="J23" s="63"/>
      <c r="K23" s="18">
        <f>(D23-I23)</f>
        <v>64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45321</v>
      </c>
      <c r="E24" s="61"/>
      <c r="F24" s="62">
        <v>45307</v>
      </c>
      <c r="G24" s="63"/>
      <c r="H24" s="17">
        <f>(D24-F24)</f>
        <v>14</v>
      </c>
      <c r="I24" s="62">
        <v>45205</v>
      </c>
      <c r="J24" s="63"/>
      <c r="K24" s="18">
        <f>(D24-I24)</f>
        <v>116</v>
      </c>
      <c r="L24" s="9"/>
    </row>
    <row r="25" spans="2:12" ht="21.75" customHeight="1" x14ac:dyDescent="0.15">
      <c r="B25" s="4"/>
      <c r="C25" s="14" t="s">
        <v>4</v>
      </c>
      <c r="D25" s="60">
        <f>J11</f>
        <v>91027</v>
      </c>
      <c r="E25" s="61"/>
      <c r="F25" s="62">
        <v>91010</v>
      </c>
      <c r="G25" s="63"/>
      <c r="H25" s="17">
        <f>(D25-F25)</f>
        <v>17</v>
      </c>
      <c r="I25" s="62">
        <v>90847</v>
      </c>
      <c r="J25" s="63"/>
      <c r="K25" s="18">
        <f>(D25-I25)</f>
        <v>180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43334</v>
      </c>
      <c r="E26" s="39"/>
      <c r="F26" s="40">
        <v>43296</v>
      </c>
      <c r="G26" s="41"/>
      <c r="H26" s="19">
        <f>(D26-F26)</f>
        <v>38</v>
      </c>
      <c r="I26" s="40">
        <v>42724</v>
      </c>
      <c r="J26" s="41"/>
      <c r="K26" s="20">
        <f>(D26-I26)</f>
        <v>610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G7:I7"/>
    <mergeCell ref="J7:K7"/>
    <mergeCell ref="B13:B14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7:B12"/>
    <mergeCell ref="E7:F7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A16" workbookViewId="0">
      <selection activeCell="E13" sqref="E13:F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31</v>
      </c>
      <c r="D1" s="33"/>
      <c r="E1" s="5" t="s">
        <v>15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43685</v>
      </c>
      <c r="F7" s="43"/>
      <c r="G7" s="42">
        <v>2050</v>
      </c>
      <c r="H7" s="44"/>
      <c r="I7" s="45"/>
      <c r="J7" s="66">
        <f>(E7+G7)</f>
        <v>45735</v>
      </c>
      <c r="K7" s="67"/>
    </row>
    <row r="8" spans="2:11" ht="21.75" customHeight="1" x14ac:dyDescent="0.15">
      <c r="B8" s="35"/>
      <c r="C8" s="46" t="s">
        <v>2</v>
      </c>
      <c r="D8" s="47"/>
      <c r="E8" s="52">
        <v>12556</v>
      </c>
      <c r="F8" s="53"/>
      <c r="G8" s="52">
        <v>71</v>
      </c>
      <c r="H8" s="54"/>
      <c r="I8" s="45"/>
      <c r="J8" s="48">
        <f t="shared" ref="J8:J12" si="0">(E8+G8)</f>
        <v>12627</v>
      </c>
      <c r="K8" s="67"/>
    </row>
    <row r="9" spans="2:11" ht="21.75" customHeight="1" x14ac:dyDescent="0.15">
      <c r="B9" s="35"/>
      <c r="C9" s="46" t="s">
        <v>3</v>
      </c>
      <c r="D9" s="47"/>
      <c r="E9" s="42">
        <v>43660</v>
      </c>
      <c r="F9" s="43"/>
      <c r="G9" s="42">
        <v>1716</v>
      </c>
      <c r="H9" s="44"/>
      <c r="I9" s="45"/>
      <c r="J9" s="66">
        <f>(E9+G9)</f>
        <v>45376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14721</v>
      </c>
      <c r="F10" s="53"/>
      <c r="G10" s="52">
        <v>81</v>
      </c>
      <c r="H10" s="54"/>
      <c r="I10" s="45"/>
      <c r="J10" s="48">
        <f t="shared" si="0"/>
        <v>14802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87345</v>
      </c>
      <c r="F11" s="79"/>
      <c r="G11" s="66">
        <v>3766</v>
      </c>
      <c r="H11" s="80"/>
      <c r="I11" s="51"/>
      <c r="J11" s="66">
        <f>(E11+G11)</f>
        <v>91111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27277</v>
      </c>
      <c r="F12" s="49"/>
      <c r="G12" s="48">
        <v>152</v>
      </c>
      <c r="H12" s="50"/>
      <c r="I12" s="51"/>
      <c r="J12" s="48">
        <f t="shared" si="0"/>
        <v>27429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40873</v>
      </c>
      <c r="F13" s="43"/>
      <c r="G13" s="42">
        <v>2929</v>
      </c>
      <c r="H13" s="44"/>
      <c r="I13" s="45"/>
      <c r="J13" s="42">
        <v>43423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379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34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45735</v>
      </c>
      <c r="E23" s="61"/>
      <c r="F23" s="62">
        <v>45706</v>
      </c>
      <c r="G23" s="63"/>
      <c r="H23" s="17">
        <f>(D23-F23)</f>
        <v>29</v>
      </c>
      <c r="I23" s="62">
        <v>45663</v>
      </c>
      <c r="J23" s="63"/>
      <c r="K23" s="18">
        <f>(D23-I23)</f>
        <v>72</v>
      </c>
      <c r="L23" s="9"/>
    </row>
    <row r="24" spans="2:12" ht="21.75" customHeight="1" x14ac:dyDescent="0.15">
      <c r="B24" s="12" t="s">
        <v>6</v>
      </c>
      <c r="C24" s="14" t="s">
        <v>3</v>
      </c>
      <c r="D24" s="60">
        <f>J9</f>
        <v>45376</v>
      </c>
      <c r="E24" s="61"/>
      <c r="F24" s="62">
        <v>45321</v>
      </c>
      <c r="G24" s="63"/>
      <c r="H24" s="17">
        <f>(D24-F24)</f>
        <v>55</v>
      </c>
      <c r="I24" s="62">
        <v>45217</v>
      </c>
      <c r="J24" s="63"/>
      <c r="K24" s="18">
        <f>(D24-I24)</f>
        <v>159</v>
      </c>
      <c r="L24" s="9"/>
    </row>
    <row r="25" spans="2:12" ht="21.75" customHeight="1" x14ac:dyDescent="0.15">
      <c r="B25" s="4"/>
      <c r="C25" s="14" t="s">
        <v>4</v>
      </c>
      <c r="D25" s="60">
        <f>J11</f>
        <v>91111</v>
      </c>
      <c r="E25" s="61"/>
      <c r="F25" s="62">
        <v>91027</v>
      </c>
      <c r="G25" s="63"/>
      <c r="H25" s="17">
        <f>(D25-F25)</f>
        <v>84</v>
      </c>
      <c r="I25" s="62">
        <v>90880</v>
      </c>
      <c r="J25" s="63"/>
      <c r="K25" s="18">
        <f>(D25-I25)</f>
        <v>231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43423</v>
      </c>
      <c r="E26" s="39"/>
      <c r="F26" s="40">
        <v>43334</v>
      </c>
      <c r="G26" s="41"/>
      <c r="H26" s="19">
        <f>(D26-F26)</f>
        <v>89</v>
      </c>
      <c r="I26" s="40">
        <v>42777</v>
      </c>
      <c r="J26" s="41"/>
      <c r="K26" s="20">
        <f>(D26-I26)</f>
        <v>646</v>
      </c>
      <c r="L26" s="9"/>
    </row>
  </sheetData>
  <mergeCells count="54">
    <mergeCell ref="C6:D6"/>
    <mergeCell ref="E6:F6"/>
    <mergeCell ref="E13:F13"/>
    <mergeCell ref="J10:K10"/>
    <mergeCell ref="C9:D9"/>
    <mergeCell ref="E9:F9"/>
    <mergeCell ref="G9:I9"/>
    <mergeCell ref="J9:K9"/>
    <mergeCell ref="C10:D10"/>
    <mergeCell ref="E10:F10"/>
    <mergeCell ref="G10:I10"/>
    <mergeCell ref="J6:K6"/>
    <mergeCell ref="C8:D8"/>
    <mergeCell ref="E8:F8"/>
    <mergeCell ref="G8:I8"/>
    <mergeCell ref="C7:D7"/>
    <mergeCell ref="E7:F7"/>
    <mergeCell ref="G7:I7"/>
    <mergeCell ref="J7:K7"/>
    <mergeCell ref="B7:B12"/>
    <mergeCell ref="C11:D11"/>
    <mergeCell ref="E11:F11"/>
    <mergeCell ref="G11:I11"/>
    <mergeCell ref="F25:G25"/>
    <mergeCell ref="I25:J25"/>
    <mergeCell ref="I22:J22"/>
    <mergeCell ref="B22:C22"/>
    <mergeCell ref="J8:K8"/>
    <mergeCell ref="D23:E23"/>
    <mergeCell ref="F23:G23"/>
    <mergeCell ref="I23:J23"/>
    <mergeCell ref="G13:I13"/>
    <mergeCell ref="J12:K12"/>
    <mergeCell ref="C12:D12"/>
    <mergeCell ref="E12:F12"/>
    <mergeCell ref="G12:I12"/>
    <mergeCell ref="F22:G22"/>
    <mergeCell ref="B13:B14"/>
    <mergeCell ref="C1:D1"/>
    <mergeCell ref="D26:E26"/>
    <mergeCell ref="F26:G26"/>
    <mergeCell ref="I26:J26"/>
    <mergeCell ref="D24:E24"/>
    <mergeCell ref="F24:G24"/>
    <mergeCell ref="I24:J24"/>
    <mergeCell ref="J13:K13"/>
    <mergeCell ref="D25:E25"/>
    <mergeCell ref="C14:D14"/>
    <mergeCell ref="E14:F14"/>
    <mergeCell ref="G14:I14"/>
    <mergeCell ref="J14:K14"/>
    <mergeCell ref="D22:E22"/>
    <mergeCell ref="G6:I6"/>
    <mergeCell ref="J11:K1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A13" workbookViewId="0">
      <selection activeCell="E13" sqref="E13:F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31</v>
      </c>
      <c r="D1" s="33"/>
      <c r="E1" s="5" t="s">
        <v>20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43663</v>
      </c>
      <c r="F7" s="43"/>
      <c r="G7" s="42">
        <v>2060</v>
      </c>
      <c r="H7" s="44"/>
      <c r="I7" s="45"/>
      <c r="J7" s="66">
        <f t="shared" ref="J7:J12" si="0">(E7+G7)</f>
        <v>45723</v>
      </c>
      <c r="K7" s="67"/>
    </row>
    <row r="8" spans="2:11" ht="21.75" customHeight="1" x14ac:dyDescent="0.15">
      <c r="B8" s="35"/>
      <c r="C8" s="46" t="s">
        <v>2</v>
      </c>
      <c r="D8" s="47"/>
      <c r="E8" s="52">
        <v>12581</v>
      </c>
      <c r="F8" s="53"/>
      <c r="G8" s="52">
        <v>72</v>
      </c>
      <c r="H8" s="54"/>
      <c r="I8" s="45"/>
      <c r="J8" s="48">
        <f t="shared" si="0"/>
        <v>12653</v>
      </c>
      <c r="K8" s="67"/>
    </row>
    <row r="9" spans="2:11" ht="21.75" customHeight="1" x14ac:dyDescent="0.15">
      <c r="B9" s="35"/>
      <c r="C9" s="46" t="s">
        <v>3</v>
      </c>
      <c r="D9" s="47"/>
      <c r="E9" s="42">
        <v>43651</v>
      </c>
      <c r="F9" s="43"/>
      <c r="G9" s="42">
        <v>1741</v>
      </c>
      <c r="H9" s="44"/>
      <c r="I9" s="45"/>
      <c r="J9" s="66">
        <f t="shared" si="0"/>
        <v>45392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14734</v>
      </c>
      <c r="F10" s="53"/>
      <c r="G10" s="52">
        <v>81</v>
      </c>
      <c r="H10" s="54"/>
      <c r="I10" s="45"/>
      <c r="J10" s="48">
        <f t="shared" si="0"/>
        <v>14815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87314</v>
      </c>
      <c r="F11" s="79"/>
      <c r="G11" s="66">
        <v>3801</v>
      </c>
      <c r="H11" s="80"/>
      <c r="I11" s="51"/>
      <c r="J11" s="66">
        <f t="shared" si="0"/>
        <v>91115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27315</v>
      </c>
      <c r="F12" s="49"/>
      <c r="G12" s="48">
        <v>153</v>
      </c>
      <c r="H12" s="50"/>
      <c r="I12" s="51"/>
      <c r="J12" s="48">
        <f t="shared" si="0"/>
        <v>27468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40861</v>
      </c>
      <c r="F13" s="43"/>
      <c r="G13" s="42">
        <v>2955</v>
      </c>
      <c r="H13" s="44"/>
      <c r="I13" s="45"/>
      <c r="J13" s="42">
        <v>43432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384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34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45723</v>
      </c>
      <c r="E23" s="61"/>
      <c r="F23" s="62">
        <v>45735</v>
      </c>
      <c r="G23" s="63"/>
      <c r="H23" s="17">
        <f>(D23-F23)</f>
        <v>-12</v>
      </c>
      <c r="I23" s="62">
        <v>45701</v>
      </c>
      <c r="J23" s="63"/>
      <c r="K23" s="18">
        <f>(D23-I23)</f>
        <v>22</v>
      </c>
      <c r="L23" s="9"/>
    </row>
    <row r="24" spans="2:12" ht="21.75" customHeight="1" x14ac:dyDescent="0.15">
      <c r="B24" s="21" t="s">
        <v>6</v>
      </c>
      <c r="C24" s="14" t="s">
        <v>3</v>
      </c>
      <c r="D24" s="60">
        <f>J9</f>
        <v>45392</v>
      </c>
      <c r="E24" s="61"/>
      <c r="F24" s="62">
        <v>45376</v>
      </c>
      <c r="G24" s="63"/>
      <c r="H24" s="17">
        <f>(D24-F24)</f>
        <v>16</v>
      </c>
      <c r="I24" s="62">
        <v>45263</v>
      </c>
      <c r="J24" s="63"/>
      <c r="K24" s="18">
        <f>(D24-I24)</f>
        <v>129</v>
      </c>
      <c r="L24" s="9"/>
    </row>
    <row r="25" spans="2:12" ht="21.75" customHeight="1" x14ac:dyDescent="0.15">
      <c r="B25" s="4"/>
      <c r="C25" s="14" t="s">
        <v>4</v>
      </c>
      <c r="D25" s="60">
        <f>J11</f>
        <v>91115</v>
      </c>
      <c r="E25" s="61"/>
      <c r="F25" s="62">
        <v>91111</v>
      </c>
      <c r="G25" s="63"/>
      <c r="H25" s="17">
        <f>(D25-F25)</f>
        <v>4</v>
      </c>
      <c r="I25" s="62">
        <v>90964</v>
      </c>
      <c r="J25" s="63"/>
      <c r="K25" s="18">
        <f>(D25-I25)</f>
        <v>151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43432</v>
      </c>
      <c r="E26" s="39"/>
      <c r="F26" s="40">
        <v>43423</v>
      </c>
      <c r="G26" s="41"/>
      <c r="H26" s="19">
        <f>(D26-F26)</f>
        <v>9</v>
      </c>
      <c r="I26" s="40">
        <v>42856</v>
      </c>
      <c r="J26" s="41"/>
      <c r="K26" s="20">
        <f>(D26-I26)</f>
        <v>576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A16" workbookViewId="0">
      <selection activeCell="E13" sqref="E13:F13"/>
    </sheetView>
  </sheetViews>
  <sheetFormatPr defaultRowHeight="13.5" x14ac:dyDescent="0.15"/>
  <cols>
    <col min="3" max="3" width="7.75" customWidth="1"/>
    <col min="4" max="4" width="4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31</v>
      </c>
      <c r="D1" s="33"/>
      <c r="E1" s="5" t="s">
        <v>21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43645</v>
      </c>
      <c r="F7" s="43"/>
      <c r="G7" s="42">
        <v>2051</v>
      </c>
      <c r="H7" s="44"/>
      <c r="I7" s="45"/>
      <c r="J7" s="66">
        <f t="shared" ref="J7:J12" si="0">(E7+G7)</f>
        <v>45696</v>
      </c>
      <c r="K7" s="67"/>
    </row>
    <row r="8" spans="2:11" ht="21.75" customHeight="1" x14ac:dyDescent="0.15">
      <c r="B8" s="35"/>
      <c r="C8" s="46" t="s">
        <v>2</v>
      </c>
      <c r="D8" s="47"/>
      <c r="E8" s="52">
        <v>12573</v>
      </c>
      <c r="F8" s="53"/>
      <c r="G8" s="52">
        <v>70</v>
      </c>
      <c r="H8" s="54"/>
      <c r="I8" s="45"/>
      <c r="J8" s="48">
        <f t="shared" si="0"/>
        <v>12643</v>
      </c>
      <c r="K8" s="67"/>
    </row>
    <row r="9" spans="2:11" ht="21.75" customHeight="1" x14ac:dyDescent="0.15">
      <c r="B9" s="35"/>
      <c r="C9" s="46" t="s">
        <v>3</v>
      </c>
      <c r="D9" s="47"/>
      <c r="E9" s="42">
        <v>43621</v>
      </c>
      <c r="F9" s="43"/>
      <c r="G9" s="42">
        <v>1750</v>
      </c>
      <c r="H9" s="44"/>
      <c r="I9" s="45"/>
      <c r="J9" s="66">
        <f t="shared" si="0"/>
        <v>45371</v>
      </c>
      <c r="K9" s="67"/>
    </row>
    <row r="10" spans="2:11" ht="21.75" customHeight="1" x14ac:dyDescent="0.15">
      <c r="B10" s="35"/>
      <c r="C10" s="46" t="s">
        <v>2</v>
      </c>
      <c r="D10" s="47"/>
      <c r="E10" s="52">
        <v>14729</v>
      </c>
      <c r="F10" s="53"/>
      <c r="G10" s="52">
        <v>82</v>
      </c>
      <c r="H10" s="54"/>
      <c r="I10" s="45"/>
      <c r="J10" s="48">
        <f t="shared" si="0"/>
        <v>14811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87266</v>
      </c>
      <c r="F11" s="79"/>
      <c r="G11" s="66">
        <v>3801</v>
      </c>
      <c r="H11" s="80"/>
      <c r="I11" s="51"/>
      <c r="J11" s="66">
        <f t="shared" si="0"/>
        <v>91067</v>
      </c>
      <c r="K11" s="67"/>
    </row>
    <row r="12" spans="2:11" ht="21.75" customHeight="1" x14ac:dyDescent="0.15">
      <c r="B12" s="36"/>
      <c r="C12" s="46" t="s">
        <v>2</v>
      </c>
      <c r="D12" s="47"/>
      <c r="E12" s="48">
        <v>27302</v>
      </c>
      <c r="F12" s="49"/>
      <c r="G12" s="48">
        <v>152</v>
      </c>
      <c r="H12" s="50"/>
      <c r="I12" s="51"/>
      <c r="J12" s="48">
        <f t="shared" si="0"/>
        <v>27454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40870</v>
      </c>
      <c r="F13" s="43"/>
      <c r="G13" s="42">
        <v>2951</v>
      </c>
      <c r="H13" s="44"/>
      <c r="I13" s="45"/>
      <c r="J13" s="42">
        <v>43433</v>
      </c>
      <c r="K13" s="82"/>
    </row>
    <row r="14" spans="2:11" ht="21.75" customHeight="1" thickBot="1" x14ac:dyDescent="0.2">
      <c r="B14" s="37"/>
      <c r="C14" s="68" t="s">
        <v>5</v>
      </c>
      <c r="D14" s="69"/>
      <c r="E14" s="83"/>
      <c r="F14" s="84"/>
      <c r="G14" s="85"/>
      <c r="H14" s="86"/>
      <c r="I14" s="87"/>
      <c r="J14" s="88">
        <f>E13+G13-J13</f>
        <v>388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34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45696</v>
      </c>
      <c r="E23" s="61"/>
      <c r="F23" s="62">
        <v>45723</v>
      </c>
      <c r="G23" s="63"/>
      <c r="H23" s="17">
        <f>(D23-F23)</f>
        <v>-27</v>
      </c>
      <c r="I23" s="62">
        <v>45719</v>
      </c>
      <c r="J23" s="63"/>
      <c r="K23" s="18">
        <f>(D23-I23)</f>
        <v>-23</v>
      </c>
      <c r="L23" s="9"/>
    </row>
    <row r="24" spans="2:12" ht="21.75" customHeight="1" x14ac:dyDescent="0.15">
      <c r="B24" s="22" t="s">
        <v>6</v>
      </c>
      <c r="C24" s="14" t="s">
        <v>3</v>
      </c>
      <c r="D24" s="60">
        <f>J9</f>
        <v>45371</v>
      </c>
      <c r="E24" s="61"/>
      <c r="F24" s="62">
        <v>45392</v>
      </c>
      <c r="G24" s="63"/>
      <c r="H24" s="17">
        <f>(D24-F24)</f>
        <v>-21</v>
      </c>
      <c r="I24" s="62">
        <v>45245</v>
      </c>
      <c r="J24" s="63"/>
      <c r="K24" s="18">
        <f>(D24-I24)</f>
        <v>126</v>
      </c>
      <c r="L24" s="9"/>
    </row>
    <row r="25" spans="2:12" ht="21.75" customHeight="1" x14ac:dyDescent="0.15">
      <c r="B25" s="4"/>
      <c r="C25" s="14" t="s">
        <v>4</v>
      </c>
      <c r="D25" s="60">
        <f>J11</f>
        <v>91067</v>
      </c>
      <c r="E25" s="61"/>
      <c r="F25" s="62">
        <v>91115</v>
      </c>
      <c r="G25" s="63"/>
      <c r="H25" s="17">
        <f>(D25-F25)</f>
        <v>-48</v>
      </c>
      <c r="I25" s="62">
        <v>90964</v>
      </c>
      <c r="J25" s="63"/>
      <c r="K25" s="18">
        <f>(D25-I25)</f>
        <v>103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43433</v>
      </c>
      <c r="E26" s="39"/>
      <c r="F26" s="40">
        <v>43432</v>
      </c>
      <c r="G26" s="41"/>
      <c r="H26" s="19">
        <f>(D26-F26)</f>
        <v>1</v>
      </c>
      <c r="I26" s="40">
        <v>42881</v>
      </c>
      <c r="J26" s="41"/>
      <c r="K26" s="20">
        <f>(D26-I26)</f>
        <v>552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A16" zoomScaleNormal="100" workbookViewId="0">
      <selection activeCell="E13" sqref="E13:F13"/>
    </sheetView>
  </sheetViews>
  <sheetFormatPr defaultRowHeight="13.5" x14ac:dyDescent="0.15"/>
  <cols>
    <col min="3" max="3" width="7.75" customWidth="1"/>
    <col min="4" max="4" width="6.62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  <col min="12" max="12" width="5" customWidth="1"/>
  </cols>
  <sheetData>
    <row r="1" spans="2:11" ht="18.75" customHeight="1" x14ac:dyDescent="0.2">
      <c r="C1" s="32" t="s">
        <v>31</v>
      </c>
      <c r="D1" s="33"/>
      <c r="E1" s="5" t="s">
        <v>22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43648</v>
      </c>
      <c r="F7" s="43"/>
      <c r="G7" s="42">
        <v>2059</v>
      </c>
      <c r="H7" s="44"/>
      <c r="I7" s="45"/>
      <c r="J7" s="66">
        <f t="shared" ref="J7:J12" si="0">(E7+G7)</f>
        <v>45707</v>
      </c>
      <c r="K7" s="67"/>
    </row>
    <row r="8" spans="2:11" ht="21.75" customHeight="1" x14ac:dyDescent="0.15">
      <c r="B8" s="35"/>
      <c r="C8" s="46" t="s">
        <v>27</v>
      </c>
      <c r="D8" s="47"/>
      <c r="E8" s="52">
        <v>12580</v>
      </c>
      <c r="F8" s="53"/>
      <c r="G8" s="52">
        <v>69</v>
      </c>
      <c r="H8" s="54"/>
      <c r="I8" s="45"/>
      <c r="J8" s="48">
        <f t="shared" si="0"/>
        <v>12649</v>
      </c>
      <c r="K8" s="67"/>
    </row>
    <row r="9" spans="2:11" ht="21.75" customHeight="1" x14ac:dyDescent="0.15">
      <c r="B9" s="35"/>
      <c r="C9" s="46" t="s">
        <v>3</v>
      </c>
      <c r="D9" s="47"/>
      <c r="E9" s="42">
        <v>43600</v>
      </c>
      <c r="F9" s="43"/>
      <c r="G9" s="42">
        <v>1770</v>
      </c>
      <c r="H9" s="44"/>
      <c r="I9" s="45"/>
      <c r="J9" s="66">
        <f t="shared" si="0"/>
        <v>45370</v>
      </c>
      <c r="K9" s="67"/>
    </row>
    <row r="10" spans="2:11" ht="21.75" customHeight="1" x14ac:dyDescent="0.15">
      <c r="B10" s="35"/>
      <c r="C10" s="46" t="s">
        <v>27</v>
      </c>
      <c r="D10" s="47"/>
      <c r="E10" s="52">
        <v>14745</v>
      </c>
      <c r="F10" s="53"/>
      <c r="G10" s="52">
        <v>82</v>
      </c>
      <c r="H10" s="54"/>
      <c r="I10" s="45"/>
      <c r="J10" s="48">
        <f t="shared" si="0"/>
        <v>14827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87248</v>
      </c>
      <c r="F11" s="79"/>
      <c r="G11" s="66">
        <v>3829</v>
      </c>
      <c r="H11" s="80"/>
      <c r="I11" s="51"/>
      <c r="J11" s="66">
        <f t="shared" si="0"/>
        <v>91077</v>
      </c>
      <c r="K11" s="67"/>
    </row>
    <row r="12" spans="2:11" ht="21.75" customHeight="1" x14ac:dyDescent="0.15">
      <c r="B12" s="36"/>
      <c r="C12" s="46" t="s">
        <v>27</v>
      </c>
      <c r="D12" s="47"/>
      <c r="E12" s="48">
        <v>27325</v>
      </c>
      <c r="F12" s="49"/>
      <c r="G12" s="48">
        <v>151</v>
      </c>
      <c r="H12" s="50"/>
      <c r="I12" s="51"/>
      <c r="J12" s="48">
        <f t="shared" si="0"/>
        <v>27476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40902</v>
      </c>
      <c r="F13" s="43"/>
      <c r="G13" s="42">
        <v>2980</v>
      </c>
      <c r="H13" s="44"/>
      <c r="I13" s="45"/>
      <c r="J13" s="42">
        <v>43496</v>
      </c>
      <c r="K13" s="82"/>
    </row>
    <row r="14" spans="2:11" ht="21.75" customHeight="1" thickBot="1" x14ac:dyDescent="0.2">
      <c r="B14" s="37"/>
      <c r="C14" s="92" t="s">
        <v>28</v>
      </c>
      <c r="D14" s="93"/>
      <c r="E14" s="83"/>
      <c r="F14" s="84"/>
      <c r="G14" s="85"/>
      <c r="H14" s="86"/>
      <c r="I14" s="87"/>
      <c r="J14" s="88">
        <f>E13+G13-J13</f>
        <v>386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34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45707</v>
      </c>
      <c r="E23" s="61"/>
      <c r="F23" s="62">
        <v>45696</v>
      </c>
      <c r="G23" s="63"/>
      <c r="H23" s="17">
        <f>(D23-F23)</f>
        <v>11</v>
      </c>
      <c r="I23" s="62">
        <v>45747</v>
      </c>
      <c r="J23" s="63"/>
      <c r="K23" s="18">
        <f>(D23-I23)</f>
        <v>-40</v>
      </c>
      <c r="L23" s="9"/>
    </row>
    <row r="24" spans="2:12" ht="21.75" customHeight="1" x14ac:dyDescent="0.15">
      <c r="B24" s="23" t="s">
        <v>6</v>
      </c>
      <c r="C24" s="14" t="s">
        <v>3</v>
      </c>
      <c r="D24" s="60">
        <f>J9</f>
        <v>45370</v>
      </c>
      <c r="E24" s="61"/>
      <c r="F24" s="62">
        <v>45371</v>
      </c>
      <c r="G24" s="63"/>
      <c r="H24" s="17">
        <f>(D24-F24)</f>
        <v>-1</v>
      </c>
      <c r="I24" s="62">
        <v>45271</v>
      </c>
      <c r="J24" s="63"/>
      <c r="K24" s="18">
        <f>(D24-I24)</f>
        <v>99</v>
      </c>
      <c r="L24" s="9"/>
    </row>
    <row r="25" spans="2:12" ht="21.75" customHeight="1" x14ac:dyDescent="0.15">
      <c r="B25" s="4"/>
      <c r="C25" s="14" t="s">
        <v>4</v>
      </c>
      <c r="D25" s="60">
        <f>J11</f>
        <v>91077</v>
      </c>
      <c r="E25" s="61"/>
      <c r="F25" s="62">
        <v>91067</v>
      </c>
      <c r="G25" s="63"/>
      <c r="H25" s="17">
        <f>(D25-F25)</f>
        <v>10</v>
      </c>
      <c r="I25" s="62">
        <v>91018</v>
      </c>
      <c r="J25" s="63"/>
      <c r="K25" s="18">
        <f>(D25-I25)</f>
        <v>59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43496</v>
      </c>
      <c r="E26" s="39"/>
      <c r="F26" s="40">
        <v>43433</v>
      </c>
      <c r="G26" s="41"/>
      <c r="H26" s="19">
        <f>(D26-F26)</f>
        <v>63</v>
      </c>
      <c r="I26" s="40">
        <v>42953</v>
      </c>
      <c r="J26" s="41"/>
      <c r="K26" s="20">
        <f>(D26-I26)</f>
        <v>543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opLeftCell="A13" zoomScaleNormal="100" workbookViewId="0">
      <selection activeCell="E13" sqref="E13:F13"/>
    </sheetView>
  </sheetViews>
  <sheetFormatPr defaultRowHeight="13.5" x14ac:dyDescent="0.15"/>
  <cols>
    <col min="1" max="1" width="5.375" customWidth="1"/>
    <col min="3" max="3" width="9.625" customWidth="1"/>
    <col min="4" max="4" width="6.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31</v>
      </c>
      <c r="D1" s="33"/>
      <c r="E1" s="5" t="s">
        <v>23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43664</v>
      </c>
      <c r="F7" s="43"/>
      <c r="G7" s="42">
        <v>2147</v>
      </c>
      <c r="H7" s="44"/>
      <c r="I7" s="45"/>
      <c r="J7" s="66">
        <f t="shared" ref="J7:J12" si="0">(E7+G7)</f>
        <v>45811</v>
      </c>
      <c r="K7" s="67"/>
    </row>
    <row r="8" spans="2:11" ht="21.75" customHeight="1" x14ac:dyDescent="0.15">
      <c r="B8" s="35"/>
      <c r="C8" s="46" t="s">
        <v>27</v>
      </c>
      <c r="D8" s="47"/>
      <c r="E8" s="52">
        <v>12584</v>
      </c>
      <c r="F8" s="53"/>
      <c r="G8" s="52">
        <v>72</v>
      </c>
      <c r="H8" s="54"/>
      <c r="I8" s="45"/>
      <c r="J8" s="48">
        <f t="shared" si="0"/>
        <v>12656</v>
      </c>
      <c r="K8" s="67"/>
    </row>
    <row r="9" spans="2:11" ht="21.75" customHeight="1" x14ac:dyDescent="0.15">
      <c r="B9" s="35"/>
      <c r="C9" s="46" t="s">
        <v>3</v>
      </c>
      <c r="D9" s="47"/>
      <c r="E9" s="42">
        <v>43583</v>
      </c>
      <c r="F9" s="43"/>
      <c r="G9" s="42">
        <v>1859</v>
      </c>
      <c r="H9" s="44"/>
      <c r="I9" s="45"/>
      <c r="J9" s="66">
        <f t="shared" si="0"/>
        <v>45442</v>
      </c>
      <c r="K9" s="67"/>
    </row>
    <row r="10" spans="2:11" ht="21.75" customHeight="1" x14ac:dyDescent="0.15">
      <c r="B10" s="35"/>
      <c r="C10" s="46" t="s">
        <v>27</v>
      </c>
      <c r="D10" s="47"/>
      <c r="E10" s="52">
        <v>14755</v>
      </c>
      <c r="F10" s="53"/>
      <c r="G10" s="52">
        <v>83</v>
      </c>
      <c r="H10" s="54"/>
      <c r="I10" s="45"/>
      <c r="J10" s="48">
        <f t="shared" si="0"/>
        <v>14838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87247</v>
      </c>
      <c r="F11" s="79"/>
      <c r="G11" s="66">
        <v>4006</v>
      </c>
      <c r="H11" s="80"/>
      <c r="I11" s="51"/>
      <c r="J11" s="66">
        <f t="shared" si="0"/>
        <v>91253</v>
      </c>
      <c r="K11" s="67"/>
    </row>
    <row r="12" spans="2:11" ht="21.75" customHeight="1" x14ac:dyDescent="0.15">
      <c r="B12" s="36"/>
      <c r="C12" s="46" t="s">
        <v>27</v>
      </c>
      <c r="D12" s="47"/>
      <c r="E12" s="48">
        <v>27339</v>
      </c>
      <c r="F12" s="49"/>
      <c r="G12" s="48">
        <v>155</v>
      </c>
      <c r="H12" s="50"/>
      <c r="I12" s="51"/>
      <c r="J12" s="48">
        <f t="shared" si="0"/>
        <v>27494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40936</v>
      </c>
      <c r="F13" s="43"/>
      <c r="G13" s="42">
        <v>3143</v>
      </c>
      <c r="H13" s="44"/>
      <c r="I13" s="45"/>
      <c r="J13" s="42">
        <v>43691</v>
      </c>
      <c r="K13" s="82"/>
    </row>
    <row r="14" spans="2:11" ht="21.75" customHeight="1" thickBot="1" x14ac:dyDescent="0.2">
      <c r="B14" s="37"/>
      <c r="C14" s="68" t="s">
        <v>28</v>
      </c>
      <c r="D14" s="69"/>
      <c r="E14" s="83"/>
      <c r="F14" s="84"/>
      <c r="G14" s="85"/>
      <c r="H14" s="86"/>
      <c r="I14" s="87"/>
      <c r="J14" s="88">
        <f>E13+G13-J13</f>
        <v>388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34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45811</v>
      </c>
      <c r="E23" s="61"/>
      <c r="F23" s="62">
        <v>45707</v>
      </c>
      <c r="G23" s="63"/>
      <c r="H23" s="17">
        <f>(D23-F23)</f>
        <v>104</v>
      </c>
      <c r="I23" s="62">
        <v>45798</v>
      </c>
      <c r="J23" s="63"/>
      <c r="K23" s="18">
        <f>(D23-I23)</f>
        <v>13</v>
      </c>
      <c r="L23" s="9"/>
    </row>
    <row r="24" spans="2:12" ht="21.75" customHeight="1" x14ac:dyDescent="0.15">
      <c r="B24" s="28" t="s">
        <v>6</v>
      </c>
      <c r="C24" s="14" t="s">
        <v>3</v>
      </c>
      <c r="D24" s="60">
        <f>J9</f>
        <v>45442</v>
      </c>
      <c r="E24" s="61"/>
      <c r="F24" s="62">
        <v>45370</v>
      </c>
      <c r="G24" s="63"/>
      <c r="H24" s="17">
        <f>(D24-F24)</f>
        <v>72</v>
      </c>
      <c r="I24" s="62">
        <v>45318</v>
      </c>
      <c r="J24" s="63"/>
      <c r="K24" s="18">
        <f>(D24-I24)</f>
        <v>124</v>
      </c>
      <c r="L24" s="9"/>
    </row>
    <row r="25" spans="2:12" ht="21.75" customHeight="1" x14ac:dyDescent="0.15">
      <c r="B25" s="4"/>
      <c r="C25" s="14" t="s">
        <v>4</v>
      </c>
      <c r="D25" s="60">
        <f>J11</f>
        <v>91253</v>
      </c>
      <c r="E25" s="61"/>
      <c r="F25" s="62">
        <v>91077</v>
      </c>
      <c r="G25" s="63"/>
      <c r="H25" s="17">
        <f>(D25-F25)</f>
        <v>176</v>
      </c>
      <c r="I25" s="62">
        <v>91116</v>
      </c>
      <c r="J25" s="63"/>
      <c r="K25" s="18">
        <f>(D25-I25)</f>
        <v>137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43691</v>
      </c>
      <c r="E26" s="39"/>
      <c r="F26" s="40">
        <v>43496</v>
      </c>
      <c r="G26" s="41"/>
      <c r="H26" s="19">
        <f>(D26-F26)</f>
        <v>195</v>
      </c>
      <c r="I26" s="40">
        <v>43064</v>
      </c>
      <c r="J26" s="41"/>
      <c r="K26" s="20">
        <f>(D26-I26)</f>
        <v>627</v>
      </c>
      <c r="L26" s="9"/>
    </row>
  </sheetData>
  <mergeCells count="54">
    <mergeCell ref="C1:D1"/>
    <mergeCell ref="C6:D6"/>
    <mergeCell ref="E6:F6"/>
    <mergeCell ref="G6:I6"/>
    <mergeCell ref="J6:K6"/>
    <mergeCell ref="C8:D8"/>
    <mergeCell ref="E8:F8"/>
    <mergeCell ref="G8:I8"/>
    <mergeCell ref="J8:K8"/>
    <mergeCell ref="C9:D9"/>
    <mergeCell ref="E9:F9"/>
    <mergeCell ref="G9:I9"/>
    <mergeCell ref="J9:K9"/>
    <mergeCell ref="C10:D10"/>
    <mergeCell ref="E10:F10"/>
    <mergeCell ref="G10:I10"/>
    <mergeCell ref="J10:K10"/>
    <mergeCell ref="C11:D11"/>
    <mergeCell ref="E11:F11"/>
    <mergeCell ref="G11:I11"/>
    <mergeCell ref="J11:K11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J14:K14"/>
    <mergeCell ref="B22:C22"/>
    <mergeCell ref="D22:E22"/>
    <mergeCell ref="F22:G22"/>
    <mergeCell ref="I22:J22"/>
    <mergeCell ref="D23:E23"/>
    <mergeCell ref="F23:G23"/>
    <mergeCell ref="I23:J23"/>
    <mergeCell ref="D24:E24"/>
    <mergeCell ref="F24:G24"/>
    <mergeCell ref="I24:J24"/>
    <mergeCell ref="D25:E25"/>
    <mergeCell ref="F25:G25"/>
    <mergeCell ref="I25:J25"/>
    <mergeCell ref="D26:E26"/>
    <mergeCell ref="F26:G26"/>
    <mergeCell ref="I26:J2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abSelected="1" zoomScaleNormal="100" workbookViewId="0">
      <selection activeCell="E13" sqref="E13:F13"/>
    </sheetView>
  </sheetViews>
  <sheetFormatPr defaultRowHeight="13.5" x14ac:dyDescent="0.15"/>
  <cols>
    <col min="1" max="1" width="5.375" customWidth="1"/>
    <col min="3" max="3" width="9.625" customWidth="1"/>
    <col min="4" max="4" width="6.5" customWidth="1"/>
    <col min="5" max="5" width="8.625" customWidth="1"/>
    <col min="6" max="6" width="8.5" customWidth="1"/>
    <col min="7" max="7" width="4.625" customWidth="1"/>
    <col min="8" max="8" width="6.625" customWidth="1"/>
    <col min="9" max="9" width="4.625" customWidth="1"/>
    <col min="10" max="11" width="6.625" customWidth="1"/>
  </cols>
  <sheetData>
    <row r="1" spans="2:11" ht="18.75" customHeight="1" x14ac:dyDescent="0.2">
      <c r="C1" s="32" t="s">
        <v>31</v>
      </c>
      <c r="D1" s="33"/>
      <c r="E1" s="5" t="s">
        <v>30</v>
      </c>
    </row>
    <row r="2" spans="2:11" ht="18.75" customHeight="1" x14ac:dyDescent="0.2">
      <c r="C2" s="5"/>
      <c r="D2" s="5"/>
    </row>
    <row r="3" spans="2:11" ht="18.75" customHeight="1" x14ac:dyDescent="0.2">
      <c r="C3" s="5"/>
      <c r="D3" s="5"/>
    </row>
    <row r="4" spans="2:11" ht="18.75" customHeight="1" x14ac:dyDescent="0.2">
      <c r="B4" s="2" t="s">
        <v>0</v>
      </c>
    </row>
    <row r="5" spans="2:11" ht="27.75" customHeight="1" thickBot="1" x14ac:dyDescent="0.25">
      <c r="B5" s="2"/>
    </row>
    <row r="6" spans="2:11" ht="21.75" customHeight="1" x14ac:dyDescent="0.15">
      <c r="B6" s="31"/>
      <c r="C6" s="55"/>
      <c r="D6" s="56"/>
      <c r="E6" s="57" t="s">
        <v>11</v>
      </c>
      <c r="F6" s="58"/>
      <c r="G6" s="57" t="s">
        <v>12</v>
      </c>
      <c r="H6" s="59"/>
      <c r="I6" s="58"/>
      <c r="J6" s="57" t="s">
        <v>10</v>
      </c>
      <c r="K6" s="81"/>
    </row>
    <row r="7" spans="2:11" ht="21.75" customHeight="1" x14ac:dyDescent="0.15">
      <c r="B7" s="34" t="s">
        <v>6</v>
      </c>
      <c r="C7" s="46" t="s">
        <v>1</v>
      </c>
      <c r="D7" s="47"/>
      <c r="E7" s="42">
        <v>43652</v>
      </c>
      <c r="F7" s="43"/>
      <c r="G7" s="42">
        <v>2147</v>
      </c>
      <c r="H7" s="44"/>
      <c r="I7" s="45"/>
      <c r="J7" s="66">
        <f t="shared" ref="J7:J12" si="0">(E7+G7)</f>
        <v>45799</v>
      </c>
      <c r="K7" s="67"/>
    </row>
    <row r="8" spans="2:11" ht="21.75" customHeight="1" x14ac:dyDescent="0.15">
      <c r="B8" s="35"/>
      <c r="C8" s="46" t="s">
        <v>27</v>
      </c>
      <c r="D8" s="47"/>
      <c r="E8" s="52">
        <v>12594</v>
      </c>
      <c r="F8" s="53"/>
      <c r="G8" s="52">
        <v>72</v>
      </c>
      <c r="H8" s="54"/>
      <c r="I8" s="45"/>
      <c r="J8" s="48">
        <f t="shared" si="0"/>
        <v>12666</v>
      </c>
      <c r="K8" s="67"/>
    </row>
    <row r="9" spans="2:11" ht="21.75" customHeight="1" x14ac:dyDescent="0.15">
      <c r="B9" s="35"/>
      <c r="C9" s="46" t="s">
        <v>3</v>
      </c>
      <c r="D9" s="47"/>
      <c r="E9" s="42">
        <v>43574</v>
      </c>
      <c r="F9" s="43"/>
      <c r="G9" s="42">
        <v>1889</v>
      </c>
      <c r="H9" s="44"/>
      <c r="I9" s="45"/>
      <c r="J9" s="66">
        <f t="shared" si="0"/>
        <v>45463</v>
      </c>
      <c r="K9" s="67"/>
    </row>
    <row r="10" spans="2:11" ht="21.75" customHeight="1" x14ac:dyDescent="0.15">
      <c r="B10" s="35"/>
      <c r="C10" s="46" t="s">
        <v>27</v>
      </c>
      <c r="D10" s="47"/>
      <c r="E10" s="52">
        <v>14747</v>
      </c>
      <c r="F10" s="53"/>
      <c r="G10" s="52">
        <v>83</v>
      </c>
      <c r="H10" s="54"/>
      <c r="I10" s="45"/>
      <c r="J10" s="48">
        <f t="shared" si="0"/>
        <v>14830</v>
      </c>
      <c r="K10" s="67"/>
    </row>
    <row r="11" spans="2:11" ht="21.75" customHeight="1" x14ac:dyDescent="0.15">
      <c r="B11" s="35"/>
      <c r="C11" s="46" t="s">
        <v>4</v>
      </c>
      <c r="D11" s="47"/>
      <c r="E11" s="66">
        <v>87226</v>
      </c>
      <c r="F11" s="79"/>
      <c r="G11" s="66">
        <v>4036</v>
      </c>
      <c r="H11" s="80"/>
      <c r="I11" s="51"/>
      <c r="J11" s="66">
        <f t="shared" si="0"/>
        <v>91262</v>
      </c>
      <c r="K11" s="67"/>
    </row>
    <row r="12" spans="2:11" ht="21.75" customHeight="1" x14ac:dyDescent="0.15">
      <c r="B12" s="36"/>
      <c r="C12" s="46" t="s">
        <v>27</v>
      </c>
      <c r="D12" s="47"/>
      <c r="E12" s="48">
        <v>27341</v>
      </c>
      <c r="F12" s="49"/>
      <c r="G12" s="48">
        <v>155</v>
      </c>
      <c r="H12" s="50"/>
      <c r="I12" s="51"/>
      <c r="J12" s="48">
        <f t="shared" si="0"/>
        <v>27496</v>
      </c>
      <c r="K12" s="67"/>
    </row>
    <row r="13" spans="2:11" ht="21.75" customHeight="1" x14ac:dyDescent="0.15">
      <c r="B13" s="34" t="s">
        <v>7</v>
      </c>
      <c r="C13" s="29"/>
      <c r="D13" s="30"/>
      <c r="E13" s="42">
        <v>40970</v>
      </c>
      <c r="F13" s="43"/>
      <c r="G13" s="42">
        <v>3167</v>
      </c>
      <c r="H13" s="44"/>
      <c r="I13" s="45"/>
      <c r="J13" s="42">
        <v>43747</v>
      </c>
      <c r="K13" s="82"/>
    </row>
    <row r="14" spans="2:11" ht="21.75" customHeight="1" thickBot="1" x14ac:dyDescent="0.2">
      <c r="B14" s="37"/>
      <c r="C14" s="68" t="s">
        <v>28</v>
      </c>
      <c r="D14" s="69"/>
      <c r="E14" s="83"/>
      <c r="F14" s="84"/>
      <c r="G14" s="85"/>
      <c r="H14" s="86"/>
      <c r="I14" s="87"/>
      <c r="J14" s="88">
        <f>E13+G13-J13</f>
        <v>390</v>
      </c>
      <c r="K14" s="89"/>
    </row>
    <row r="16" spans="2:11" x14ac:dyDescent="0.15">
      <c r="C16" s="7" t="s">
        <v>29</v>
      </c>
      <c r="D16" s="7"/>
    </row>
    <row r="17" spans="2:12" x14ac:dyDescent="0.15">
      <c r="C17" s="7" t="s">
        <v>32</v>
      </c>
      <c r="D17" s="7"/>
    </row>
    <row r="18" spans="2:12" x14ac:dyDescent="0.15">
      <c r="C18" s="7" t="s">
        <v>34</v>
      </c>
      <c r="D18" s="7"/>
    </row>
    <row r="19" spans="2:12" ht="45" customHeight="1" x14ac:dyDescent="0.15"/>
    <row r="20" spans="2:12" ht="18.75" customHeight="1" x14ac:dyDescent="0.2">
      <c r="B20" s="2" t="s">
        <v>8</v>
      </c>
    </row>
    <row r="21" spans="2:12" ht="27.75" customHeight="1" thickBot="1" x14ac:dyDescent="0.2"/>
    <row r="22" spans="2:12" ht="21.75" customHeight="1" x14ac:dyDescent="0.15">
      <c r="B22" s="77"/>
      <c r="C22" s="78"/>
      <c r="D22" s="57" t="s">
        <v>17</v>
      </c>
      <c r="E22" s="58"/>
      <c r="F22" s="57" t="s">
        <v>18</v>
      </c>
      <c r="G22" s="58"/>
      <c r="H22" s="10" t="s">
        <v>9</v>
      </c>
      <c r="I22" s="64" t="s">
        <v>19</v>
      </c>
      <c r="J22" s="65"/>
      <c r="K22" s="11" t="s">
        <v>9</v>
      </c>
      <c r="L22" s="8"/>
    </row>
    <row r="23" spans="2:12" ht="21.75" customHeight="1" x14ac:dyDescent="0.15">
      <c r="B23" s="3"/>
      <c r="C23" s="14" t="s">
        <v>1</v>
      </c>
      <c r="D23" s="60">
        <f>J7</f>
        <v>45799</v>
      </c>
      <c r="E23" s="61"/>
      <c r="F23" s="62">
        <v>45811</v>
      </c>
      <c r="G23" s="63"/>
      <c r="H23" s="17">
        <f>(D23-F23)</f>
        <v>-12</v>
      </c>
      <c r="I23" s="62">
        <v>45812</v>
      </c>
      <c r="J23" s="63"/>
      <c r="K23" s="18">
        <f>(D23-I23)</f>
        <v>-13</v>
      </c>
      <c r="L23" s="9"/>
    </row>
    <row r="24" spans="2:12" ht="21.75" customHeight="1" x14ac:dyDescent="0.15">
      <c r="B24" s="24" t="s">
        <v>6</v>
      </c>
      <c r="C24" s="14" t="s">
        <v>3</v>
      </c>
      <c r="D24" s="60">
        <f>J9</f>
        <v>45463</v>
      </c>
      <c r="E24" s="61"/>
      <c r="F24" s="62">
        <v>45442</v>
      </c>
      <c r="G24" s="63"/>
      <c r="H24" s="17">
        <f>(D24-F24)</f>
        <v>21</v>
      </c>
      <c r="I24" s="62">
        <v>45351</v>
      </c>
      <c r="J24" s="63"/>
      <c r="K24" s="18">
        <f>(D24-I24)</f>
        <v>112</v>
      </c>
      <c r="L24" s="9"/>
    </row>
    <row r="25" spans="2:12" ht="21.75" customHeight="1" x14ac:dyDescent="0.15">
      <c r="B25" s="4"/>
      <c r="C25" s="14" t="s">
        <v>4</v>
      </c>
      <c r="D25" s="60">
        <f>J11</f>
        <v>91262</v>
      </c>
      <c r="E25" s="61"/>
      <c r="F25" s="62">
        <v>91253</v>
      </c>
      <c r="G25" s="63"/>
      <c r="H25" s="17">
        <f>(D25-F25)</f>
        <v>9</v>
      </c>
      <c r="I25" s="62">
        <v>91163</v>
      </c>
      <c r="J25" s="63"/>
      <c r="K25" s="18">
        <f>(D25-I25)</f>
        <v>99</v>
      </c>
      <c r="L25" s="9"/>
    </row>
    <row r="26" spans="2:12" ht="21.75" customHeight="1" thickBot="1" x14ac:dyDescent="0.2">
      <c r="B26" s="13" t="s">
        <v>7</v>
      </c>
      <c r="C26" s="6"/>
      <c r="D26" s="38">
        <f>J13</f>
        <v>43747</v>
      </c>
      <c r="E26" s="39"/>
      <c r="F26" s="40">
        <v>43691</v>
      </c>
      <c r="G26" s="41"/>
      <c r="H26" s="19">
        <f>(D26-F26)</f>
        <v>56</v>
      </c>
      <c r="I26" s="40">
        <v>43126</v>
      </c>
      <c r="J26" s="41"/>
      <c r="K26" s="20">
        <f>(D26-I26)</f>
        <v>621</v>
      </c>
      <c r="L26" s="9"/>
    </row>
  </sheetData>
  <mergeCells count="54">
    <mergeCell ref="D25:E25"/>
    <mergeCell ref="F25:G25"/>
    <mergeCell ref="I25:J25"/>
    <mergeCell ref="D26:E26"/>
    <mergeCell ref="F26:G26"/>
    <mergeCell ref="I26:J26"/>
    <mergeCell ref="D23:E23"/>
    <mergeCell ref="F23:G23"/>
    <mergeCell ref="I23:J23"/>
    <mergeCell ref="D24:E24"/>
    <mergeCell ref="F24:G24"/>
    <mergeCell ref="I24:J24"/>
    <mergeCell ref="J14:K14"/>
    <mergeCell ref="B22:C22"/>
    <mergeCell ref="D22:E22"/>
    <mergeCell ref="F22:G22"/>
    <mergeCell ref="I22:J22"/>
    <mergeCell ref="C12:D12"/>
    <mergeCell ref="E12:F12"/>
    <mergeCell ref="G12:I12"/>
    <mergeCell ref="J12:K12"/>
    <mergeCell ref="B13:B14"/>
    <mergeCell ref="E13:F13"/>
    <mergeCell ref="G13:I13"/>
    <mergeCell ref="J13:K13"/>
    <mergeCell ref="C14:D14"/>
    <mergeCell ref="E14:F14"/>
    <mergeCell ref="B7:B12"/>
    <mergeCell ref="C7:D7"/>
    <mergeCell ref="E7:F7"/>
    <mergeCell ref="G7:I7"/>
    <mergeCell ref="J7:K7"/>
    <mergeCell ref="G14:I14"/>
    <mergeCell ref="C10:D10"/>
    <mergeCell ref="E10:F10"/>
    <mergeCell ref="G10:I10"/>
    <mergeCell ref="J10:K10"/>
    <mergeCell ref="C11:D11"/>
    <mergeCell ref="E11:F11"/>
    <mergeCell ref="G11:I11"/>
    <mergeCell ref="J11:K11"/>
    <mergeCell ref="C8:D8"/>
    <mergeCell ref="E8:F8"/>
    <mergeCell ref="G8:I8"/>
    <mergeCell ref="J8:K8"/>
    <mergeCell ref="C9:D9"/>
    <mergeCell ref="E9:F9"/>
    <mergeCell ref="G9:I9"/>
    <mergeCell ref="J9:K9"/>
    <mergeCell ref="C1:D1"/>
    <mergeCell ref="C6:D6"/>
    <mergeCell ref="E6:F6"/>
    <mergeCell ref="G6:I6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2024-09-02T06:32:47Z</cp:lastPrinted>
  <dcterms:created xsi:type="dcterms:W3CDTF">2001-04-05T04:30:39Z</dcterms:created>
  <dcterms:modified xsi:type="dcterms:W3CDTF">2024-12-04T04:03:09Z</dcterms:modified>
</cp:coreProperties>
</file>