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5市民課\092住民記録\01住基総括\040統計\00002-01資　市民係作成統計資料~~99\★HP用データ\R5\R6.3\"/>
    </mc:Choice>
  </mc:AlternateContent>
  <bookViews>
    <workbookView xWindow="120" yWindow="45" windowWidth="14955" windowHeight="9000" firstSheet="5" activeTab="11"/>
  </bookViews>
  <sheets>
    <sheet name="4月" sheetId="23" r:id="rId1"/>
    <sheet name="5月" sheetId="15" r:id="rId2"/>
    <sheet name="6月" sheetId="17" r:id="rId3"/>
    <sheet name="7月" sheetId="18" r:id="rId4"/>
    <sheet name="8月" sheetId="24" r:id="rId5"/>
    <sheet name="9月" sheetId="25" r:id="rId6"/>
    <sheet name="10月" sheetId="26" r:id="rId7"/>
    <sheet name="11月" sheetId="32" r:id="rId8"/>
    <sheet name="12月" sheetId="27" r:id="rId9"/>
    <sheet name="1月" sheetId="29" r:id="rId10"/>
    <sheet name="2月" sheetId="30" r:id="rId11"/>
    <sheet name="3月" sheetId="31" r:id="rId12"/>
  </sheets>
  <calcPr calcId="162913"/>
</workbook>
</file>

<file path=xl/calcChain.xml><?xml version="1.0" encoding="utf-8"?>
<calcChain xmlns="http://schemas.openxmlformats.org/spreadsheetml/2006/main">
  <c r="E12" i="25" l="1"/>
  <c r="G12" i="25"/>
  <c r="H23" i="18" l="1"/>
  <c r="H24" i="18"/>
  <c r="J14" i="18" l="1"/>
  <c r="J14" i="24"/>
  <c r="J14" i="25"/>
  <c r="J14" i="26"/>
  <c r="J14" i="32"/>
  <c r="J14" i="27"/>
  <c r="J14" i="29"/>
  <c r="J14" i="30"/>
  <c r="J14" i="31"/>
  <c r="J14" i="15"/>
  <c r="G14" i="23"/>
  <c r="D23" i="23" l="1"/>
  <c r="D26" i="32" l="1"/>
  <c r="K26" i="32" s="1"/>
  <c r="G12" i="32"/>
  <c r="E12" i="32"/>
  <c r="G11" i="32"/>
  <c r="E11" i="32"/>
  <c r="J10" i="32"/>
  <c r="J9" i="32"/>
  <c r="D24" i="32" s="1"/>
  <c r="J8" i="32"/>
  <c r="J7" i="32"/>
  <c r="D23" i="32" s="1"/>
  <c r="H26" i="32" l="1"/>
  <c r="J12" i="32"/>
  <c r="J11" i="32"/>
  <c r="D25" i="32" s="1"/>
  <c r="K25" i="32" s="1"/>
  <c r="K24" i="32"/>
  <c r="H24" i="32"/>
  <c r="H23" i="32"/>
  <c r="K23" i="32"/>
  <c r="H25" i="32" l="1"/>
  <c r="J9" i="18" l="1"/>
  <c r="J7" i="18"/>
  <c r="J7" i="23" l="1"/>
  <c r="D26" i="31" l="1"/>
  <c r="K26" i="31" s="1"/>
  <c r="J12" i="31"/>
  <c r="J11" i="31"/>
  <c r="D25" i="31" s="1"/>
  <c r="J10" i="31"/>
  <c r="J9" i="31"/>
  <c r="D24" i="31" s="1"/>
  <c r="J8" i="31"/>
  <c r="J7" i="31"/>
  <c r="D23" i="31" s="1"/>
  <c r="K24" i="31" l="1"/>
  <c r="H24" i="31"/>
  <c r="H25" i="31"/>
  <c r="K25" i="31"/>
  <c r="K23" i="31"/>
  <c r="H23" i="31"/>
  <c r="H26" i="31"/>
  <c r="D26" i="30"/>
  <c r="K26" i="30" s="1"/>
  <c r="G12" i="30"/>
  <c r="E12" i="30"/>
  <c r="G11" i="30"/>
  <c r="E11" i="30"/>
  <c r="J10" i="30"/>
  <c r="J9" i="30"/>
  <c r="D24" i="30" s="1"/>
  <c r="J8" i="30"/>
  <c r="J7" i="30"/>
  <c r="D23" i="30" s="1"/>
  <c r="J12" i="30" l="1"/>
  <c r="J11" i="30"/>
  <c r="D25" i="30" s="1"/>
  <c r="H25" i="30" s="1"/>
  <c r="K23" i="30"/>
  <c r="H23" i="30"/>
  <c r="K24" i="30"/>
  <c r="H24" i="30"/>
  <c r="H26" i="30"/>
  <c r="D26" i="29"/>
  <c r="K26" i="29" s="1"/>
  <c r="G12" i="29"/>
  <c r="E12" i="29"/>
  <c r="G11" i="29"/>
  <c r="E11" i="29"/>
  <c r="J10" i="29"/>
  <c r="J9" i="29"/>
  <c r="D24" i="29" s="1"/>
  <c r="J8" i="29"/>
  <c r="J7" i="29"/>
  <c r="D23" i="29" s="1"/>
  <c r="K25" i="30" l="1"/>
  <c r="J12" i="29"/>
  <c r="J11" i="29"/>
  <c r="D25" i="29" s="1"/>
  <c r="H25" i="29" s="1"/>
  <c r="K24" i="29"/>
  <c r="H24" i="29"/>
  <c r="K23" i="29"/>
  <c r="H23" i="29"/>
  <c r="H26" i="29"/>
  <c r="K25" i="29" l="1"/>
  <c r="D26" i="27"/>
  <c r="H26" i="27" s="1"/>
  <c r="G12" i="27"/>
  <c r="E12" i="27"/>
  <c r="G11" i="27"/>
  <c r="E11" i="27"/>
  <c r="J10" i="27"/>
  <c r="J9" i="27"/>
  <c r="D24" i="27" s="1"/>
  <c r="J8" i="27"/>
  <c r="J7" i="27"/>
  <c r="D23" i="27" s="1"/>
  <c r="J11" i="27" l="1"/>
  <c r="D25" i="27" s="1"/>
  <c r="K25" i="27" s="1"/>
  <c r="J12" i="27"/>
  <c r="H24" i="27"/>
  <c r="K24" i="27"/>
  <c r="K23" i="27"/>
  <c r="H23" i="27"/>
  <c r="K26" i="27"/>
  <c r="D26" i="26"/>
  <c r="K26" i="26" s="1"/>
  <c r="G12" i="26"/>
  <c r="E12" i="26"/>
  <c r="G11" i="26"/>
  <c r="E11" i="26"/>
  <c r="J10" i="26"/>
  <c r="J9" i="26"/>
  <c r="D24" i="26" s="1"/>
  <c r="J8" i="26"/>
  <c r="J7" i="26"/>
  <c r="D23" i="26" s="1"/>
  <c r="H25" i="27" l="1"/>
  <c r="J12" i="26"/>
  <c r="H26" i="26"/>
  <c r="J11" i="26"/>
  <c r="D25" i="26" s="1"/>
  <c r="H25" i="26" s="1"/>
  <c r="K24" i="26"/>
  <c r="H24" i="26"/>
  <c r="H23" i="26"/>
  <c r="K23" i="26"/>
  <c r="D26" i="24"/>
  <c r="D26" i="25"/>
  <c r="K25" i="26" l="1"/>
  <c r="K26" i="25"/>
  <c r="H26" i="25"/>
  <c r="G11" i="25"/>
  <c r="E11" i="25"/>
  <c r="J10" i="25"/>
  <c r="J9" i="25"/>
  <c r="D24" i="25" s="1"/>
  <c r="J8" i="25"/>
  <c r="J7" i="25"/>
  <c r="D23" i="25" s="1"/>
  <c r="H23" i="25" s="1"/>
  <c r="K24" i="25" l="1"/>
  <c r="H24" i="25"/>
  <c r="K23" i="25"/>
  <c r="J12" i="25"/>
  <c r="J11" i="25"/>
  <c r="H26" i="24"/>
  <c r="G12" i="24"/>
  <c r="E12" i="24"/>
  <c r="G11" i="24"/>
  <c r="E11" i="24"/>
  <c r="J10" i="24"/>
  <c r="J9" i="24"/>
  <c r="D24" i="24" s="1"/>
  <c r="J8" i="24"/>
  <c r="J7" i="24"/>
  <c r="D23" i="24" s="1"/>
  <c r="J11" i="24" l="1"/>
  <c r="D25" i="24" s="1"/>
  <c r="H25" i="24" s="1"/>
  <c r="D25" i="25"/>
  <c r="H25" i="25" s="1"/>
  <c r="J12" i="24"/>
  <c r="H24" i="24"/>
  <c r="K24" i="24"/>
  <c r="K23" i="24"/>
  <c r="H23" i="24"/>
  <c r="K26" i="24"/>
  <c r="K25" i="24" l="1"/>
  <c r="K25" i="25"/>
  <c r="D26" i="15" l="1"/>
  <c r="D26" i="23" l="1"/>
  <c r="J8" i="17" l="1"/>
  <c r="J9" i="17"/>
  <c r="J10" i="17"/>
  <c r="J7" i="17"/>
  <c r="J7" i="15" l="1"/>
  <c r="G12" i="18" l="1"/>
  <c r="E12" i="18"/>
  <c r="G11" i="18"/>
  <c r="E11" i="18"/>
  <c r="J10" i="18"/>
  <c r="D24" i="18"/>
  <c r="J8" i="18"/>
  <c r="D23" i="18"/>
  <c r="G12" i="17"/>
  <c r="E12" i="17"/>
  <c r="G11" i="17"/>
  <c r="E11" i="17"/>
  <c r="D24" i="17"/>
  <c r="D23" i="17"/>
  <c r="J10" i="15"/>
  <c r="J9" i="15"/>
  <c r="D24" i="15" s="1"/>
  <c r="J8" i="15"/>
  <c r="D23" i="15"/>
  <c r="H23" i="15" s="1"/>
  <c r="J10" i="23"/>
  <c r="J9" i="23"/>
  <c r="D24" i="23" s="1"/>
  <c r="J8" i="23"/>
  <c r="D26" i="17"/>
  <c r="D26" i="18"/>
  <c r="K26" i="18" s="1"/>
  <c r="J11" i="18" l="1"/>
  <c r="D25" i="18" s="1"/>
  <c r="J12" i="18"/>
  <c r="J12" i="15"/>
  <c r="J11" i="17"/>
  <c r="D25" i="17" s="1"/>
  <c r="K24" i="23"/>
  <c r="H24" i="15"/>
  <c r="J11" i="15"/>
  <c r="D25" i="15" s="1"/>
  <c r="J12" i="23"/>
  <c r="J12" i="17"/>
  <c r="K24" i="18"/>
  <c r="K23" i="18"/>
  <c r="K26" i="17"/>
  <c r="K24" i="17"/>
  <c r="H24" i="17"/>
  <c r="H23" i="17"/>
  <c r="K23" i="17"/>
  <c r="K24" i="15"/>
  <c r="K23" i="15"/>
  <c r="H26" i="18"/>
  <c r="H24" i="23"/>
  <c r="K26" i="23"/>
  <c r="J11" i="23"/>
  <c r="D25" i="23" s="1"/>
  <c r="H23" i="23"/>
  <c r="K23" i="23"/>
  <c r="K25" i="17" l="1"/>
  <c r="H25" i="17"/>
  <c r="H25" i="18"/>
  <c r="K25" i="15"/>
  <c r="K25" i="18"/>
  <c r="H26" i="23"/>
  <c r="H25" i="15"/>
  <c r="K25" i="23"/>
  <c r="H25" i="23"/>
  <c r="H26" i="17"/>
  <c r="H26" i="15" l="1"/>
  <c r="K26" i="15"/>
</calcChain>
</file>

<file path=xl/sharedStrings.xml><?xml version="1.0" encoding="utf-8"?>
<sst xmlns="http://schemas.openxmlformats.org/spreadsheetml/2006/main" count="348" uniqueCount="36">
  <si>
    <t>人口及び世帯数</t>
    <rPh sb="0" eb="2">
      <t>ジンコウ</t>
    </rPh>
    <rPh sb="2" eb="3">
      <t>オヨ</t>
    </rPh>
    <rPh sb="4" eb="7">
      <t>セタイスウ</t>
    </rPh>
    <phoneticPr fontId="1"/>
  </si>
  <si>
    <t>男</t>
    <rPh sb="0" eb="1">
      <t>オトコ</t>
    </rPh>
    <phoneticPr fontId="1"/>
  </si>
  <si>
    <t>（内高齢者）</t>
    <rPh sb="1" eb="2">
      <t>ウチ</t>
    </rPh>
    <rPh sb="2" eb="5">
      <t>コウレイシャ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</si>
  <si>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</si>
  <si>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</si>
  <si>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（内混合世帯）</t>
    <rPh sb="1" eb="2">
      <t>ウチ</t>
    </rPh>
    <rPh sb="2" eb="4">
      <t>コンゴウ</t>
    </rPh>
    <rPh sb="4" eb="6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</si>
  <si>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</si>
  <si>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</si>
  <si>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人口・世帯数の推移</t>
    <rPh sb="0" eb="2">
      <t>ジンコウ</t>
    </rPh>
    <rPh sb="3" eb="6">
      <t>セタイスウ</t>
    </rPh>
    <rPh sb="7" eb="9">
      <t>スイイ</t>
    </rPh>
    <phoneticPr fontId="1"/>
  </si>
  <si>
    <t>増減</t>
    <rPh sb="0" eb="2">
      <t>ゾウゲン</t>
    </rPh>
    <phoneticPr fontId="1"/>
  </si>
  <si>
    <t>合  計</t>
    <rPh sb="0" eb="1">
      <t>ゴウ</t>
    </rPh>
    <rPh sb="3" eb="4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</si>
  <si>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</si>
  <si>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</si>
  <si>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年５月１日　　人口世帯統計表</t>
    <phoneticPr fontId="1"/>
  </si>
  <si>
    <t>年６月１日　　人口世帯統計表</t>
    <phoneticPr fontId="1"/>
  </si>
  <si>
    <t>年７月１日　　人口世帯統計表</t>
    <phoneticPr fontId="1"/>
  </si>
  <si>
    <t>年４月１日　　人口世帯統計表</t>
    <rPh sb="0" eb="1">
      <t>ネン</t>
    </rPh>
    <phoneticPr fontId="1"/>
  </si>
  <si>
    <t>当　月</t>
    <rPh sb="0" eb="1">
      <t>トウ</t>
    </rPh>
    <rPh sb="2" eb="3">
      <t>ガツ</t>
    </rPh>
    <phoneticPr fontId="1"/>
  </si>
  <si>
    <t>前　月</t>
    <rPh sb="0" eb="1">
      <t>マエ</t>
    </rPh>
    <rPh sb="2" eb="3">
      <t>ガツ</t>
    </rPh>
    <phoneticPr fontId="1"/>
  </si>
  <si>
    <t>前年同月</t>
    <phoneticPr fontId="1"/>
  </si>
  <si>
    <t>年８月１日　　人口世帯統計表</t>
    <phoneticPr fontId="1"/>
  </si>
  <si>
    <t>年９月１日　　人口世帯統計表</t>
    <phoneticPr fontId="1"/>
  </si>
  <si>
    <t>年１０月１日　　人口世帯統計表</t>
    <phoneticPr fontId="1"/>
  </si>
  <si>
    <t>年１１月１日　　人口世帯統計表</t>
    <phoneticPr fontId="1"/>
  </si>
  <si>
    <t>年１月１日　　人口世帯統計表</t>
    <phoneticPr fontId="1"/>
  </si>
  <si>
    <t>年２月１日　　人口世帯統計表</t>
    <phoneticPr fontId="1"/>
  </si>
  <si>
    <t>年３月１日　　人口世帯統計表</t>
    <phoneticPr fontId="1"/>
  </si>
  <si>
    <t>（内高齢者）※１</t>
    <rPh sb="1" eb="2">
      <t>ウチ</t>
    </rPh>
    <rPh sb="2" eb="5">
      <t>コウレイシャ</t>
    </rPh>
    <phoneticPr fontId="1"/>
  </si>
  <si>
    <t>（内混合世帯）※２</t>
    <rPh sb="1" eb="2">
      <t>ウチ</t>
    </rPh>
    <rPh sb="2" eb="4">
      <t>コンゴウ</t>
    </rPh>
    <rPh sb="4" eb="6">
      <t>セタイ</t>
    </rPh>
    <phoneticPr fontId="1"/>
  </si>
  <si>
    <t>※１　高齢者人口は、それぞれ65歳以上の人口を再掲</t>
    <rPh sb="3" eb="6">
      <t>コウレイシャ</t>
    </rPh>
    <rPh sb="6" eb="8">
      <t>ジンコウ</t>
    </rPh>
    <rPh sb="16" eb="17">
      <t>サイ</t>
    </rPh>
    <rPh sb="17" eb="19">
      <t>イジョウ</t>
    </rPh>
    <rPh sb="20" eb="22">
      <t>ジンコウ</t>
    </rPh>
    <rPh sb="23" eb="25">
      <t>サイケイ</t>
    </rPh>
    <phoneticPr fontId="1"/>
  </si>
  <si>
    <t>年１２月１日　　人口世帯統計表</t>
    <rPh sb="3" eb="4">
      <t>ガツ</t>
    </rPh>
    <phoneticPr fontId="1"/>
  </si>
  <si>
    <t>５</t>
    <phoneticPr fontId="1"/>
  </si>
  <si>
    <t>６</t>
    <phoneticPr fontId="1"/>
  </si>
  <si>
    <t>※２　混合世帯は、一つの世帯の中に日本人と外国人がいる世帯のことで、</t>
    <rPh sb="3" eb="5">
      <t>コンゴウ</t>
    </rPh>
    <rPh sb="5" eb="7">
      <t>セタイ</t>
    </rPh>
    <rPh sb="9" eb="10">
      <t>ヒト</t>
    </rPh>
    <rPh sb="12" eb="14">
      <t>セタイ</t>
    </rPh>
    <rPh sb="15" eb="16">
      <t>ナカ</t>
    </rPh>
    <rPh sb="17" eb="20">
      <t>ニホンジン</t>
    </rPh>
    <rPh sb="21" eb="23">
      <t>ガイコク</t>
    </rPh>
    <rPh sb="23" eb="24">
      <t>ジン</t>
    </rPh>
    <rPh sb="27" eb="29">
      <t>セタイ</t>
    </rPh>
    <phoneticPr fontId="1"/>
  </si>
  <si>
    <t>　　　 世帯数の合計は混合世帯の数を減じています。</t>
    <rPh sb="4" eb="7">
      <t>セタイスウ</t>
    </rPh>
    <rPh sb="8" eb="10">
      <t>ゴウケイ</t>
    </rPh>
    <rPh sb="11" eb="13">
      <t>コンゴウ</t>
    </rPh>
    <rPh sb="13" eb="15">
      <t>セタイ</t>
    </rPh>
    <rPh sb="16" eb="17">
      <t>カズ</t>
    </rPh>
    <rPh sb="18" eb="19">
      <t>ゲン</t>
    </rPh>
    <phoneticPr fontId="1"/>
  </si>
  <si>
    <t>　　　 日本人の世帯数と外国人の世帯数のいずれにも含みます。</t>
    <rPh sb="4" eb="7">
      <t>ニホンジン</t>
    </rPh>
    <rPh sb="8" eb="11">
      <t>セタイスウ</t>
    </rPh>
    <rPh sb="12" eb="14">
      <t>ガイコク</t>
    </rPh>
    <rPh sb="14" eb="15">
      <t>ジン</t>
    </rPh>
    <rPh sb="16" eb="19">
      <t>セタイスウ</t>
    </rPh>
    <rPh sb="25" eb="2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</si>
</sst>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令和&quot;@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Border="0"/>
  </cellStyleXfs>
  <cellXfs count="94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176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4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176" fontId="0" fillId="0" borderId="16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  <protection locked="0"/>
    </xf>
    <xf numFmtId="176" fontId="0" fillId="2" borderId="17" xfId="0" applyNumberFormat="1" applyFill="1" applyBorder="1" applyAlignment="1" applyProtection="1">
      <alignment horizontal="right" vertical="center"/>
      <protection locked="0"/>
    </xf>
    <xf numFmtId="176" fontId="0" fillId="2" borderId="18" xfId="0" applyNumberFormat="1" applyFill="1" applyBorder="1" applyAlignment="1" applyProtection="1">
      <alignment horizontal="right" vertical="center"/>
      <protection locked="0"/>
    </xf>
    <xf numFmtId="176" fontId="0" fillId="2" borderId="16" xfId="0" applyNumberFormat="1" applyFill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/>
    <xf numFmtId="0" fontId="0" fillId="0" borderId="21" xfId="0" applyBorder="1"/>
    <xf numFmtId="176" fontId="0" fillId="0" borderId="24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176" fontId="0" fillId="0" borderId="16" xfId="0" applyNumberFormat="1" applyBorder="1" applyAlignment="1" applyProtection="1">
      <alignment horizontal="right" vertical="center"/>
    </xf>
    <xf numFmtId="176" fontId="0" fillId="0" borderId="17" xfId="0" applyNumberFormat="1" applyBorder="1" applyAlignment="1" applyProtection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24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locked="0"/>
    </xf>
    <xf numFmtId="176" fontId="0" fillId="0" borderId="27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 applyProtection="1">
      <alignment horizontal="right" vertical="center"/>
      <protection locked="0"/>
    </xf>
    <xf numFmtId="176" fontId="0" fillId="3" borderId="16" xfId="0" applyNumberFormat="1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0" workbookViewId="0">
      <selection activeCell="G14" sqref="G14:I14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>
      <c r="C1" s="69" t="s">
        <v>31</v>
      </c>
      <c r="D1" s="70"/>
      <c r="E1" s="5" t="s">
        <v>16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43842</v>
      </c>
      <c r="F7" s="43"/>
      <c r="G7" s="42">
        <v>1692</v>
      </c>
      <c r="H7" s="44"/>
      <c r="I7" s="39"/>
      <c r="J7" s="45">
        <f>(E7+G7)</f>
        <v>45534</v>
      </c>
      <c r="K7" s="41"/>
    </row>
    <row r="8" spans="2:11" ht="21.75" customHeight="1">
      <c r="B8" s="72"/>
      <c r="C8" s="34" t="s">
        <v>2</v>
      </c>
      <c r="D8" s="35"/>
      <c r="E8" s="36">
        <v>12400</v>
      </c>
      <c r="F8" s="37"/>
      <c r="G8" s="36">
        <v>55</v>
      </c>
      <c r="H8" s="38"/>
      <c r="I8" s="39"/>
      <c r="J8" s="40">
        <f t="shared" ref="J8:J12" si="0">(E8+G8)</f>
        <v>12455</v>
      </c>
      <c r="K8" s="41"/>
    </row>
    <row r="9" spans="2:11" ht="21.75" customHeight="1">
      <c r="B9" s="72"/>
      <c r="C9" s="34" t="s">
        <v>3</v>
      </c>
      <c r="D9" s="35"/>
      <c r="E9" s="42">
        <v>43682</v>
      </c>
      <c r="F9" s="43"/>
      <c r="G9" s="42">
        <v>1389</v>
      </c>
      <c r="H9" s="44"/>
      <c r="I9" s="39"/>
      <c r="J9" s="45">
        <f t="shared" si="0"/>
        <v>45071</v>
      </c>
      <c r="K9" s="41"/>
    </row>
    <row r="10" spans="2:11" ht="21.75" customHeight="1">
      <c r="B10" s="72"/>
      <c r="C10" s="34" t="s">
        <v>2</v>
      </c>
      <c r="D10" s="35"/>
      <c r="E10" s="36">
        <v>14508</v>
      </c>
      <c r="F10" s="37"/>
      <c r="G10" s="36">
        <v>66</v>
      </c>
      <c r="H10" s="38"/>
      <c r="I10" s="39"/>
      <c r="J10" s="40">
        <f t="shared" si="0"/>
        <v>14574</v>
      </c>
      <c r="K10" s="41"/>
    </row>
    <row r="11" spans="2:11" ht="21.75" customHeight="1">
      <c r="B11" s="72"/>
      <c r="C11" s="34" t="s">
        <v>4</v>
      </c>
      <c r="D11" s="35"/>
      <c r="E11" s="45">
        <v>87524</v>
      </c>
      <c r="F11" s="46"/>
      <c r="G11" s="45">
        <v>3081</v>
      </c>
      <c r="H11" s="47"/>
      <c r="I11" s="48"/>
      <c r="J11" s="45">
        <f t="shared" si="0"/>
        <v>90605</v>
      </c>
      <c r="K11" s="41"/>
    </row>
    <row r="12" spans="2:11" ht="21.75" customHeight="1">
      <c r="B12" s="73"/>
      <c r="C12" s="34" t="s">
        <v>2</v>
      </c>
      <c r="D12" s="35"/>
      <c r="E12" s="40">
        <v>26908</v>
      </c>
      <c r="F12" s="77"/>
      <c r="G12" s="40">
        <v>121</v>
      </c>
      <c r="H12" s="78"/>
      <c r="I12" s="48"/>
      <c r="J12" s="40">
        <f t="shared" si="0"/>
        <v>27029</v>
      </c>
      <c r="K12" s="41"/>
    </row>
    <row r="13" spans="2:11" ht="21.75" customHeight="1">
      <c r="B13" s="71" t="s">
        <v>7</v>
      </c>
      <c r="C13" s="15"/>
      <c r="D13" s="16"/>
      <c r="E13" s="42">
        <v>40475</v>
      </c>
      <c r="F13" s="43"/>
      <c r="G13" s="42">
        <v>2323</v>
      </c>
      <c r="H13" s="44"/>
      <c r="I13" s="39"/>
      <c r="J13" s="45">
        <v>42438</v>
      </c>
      <c r="K13" s="41"/>
    </row>
    <row r="14" spans="2:11" ht="21.75" customHeight="1" thickBot="1">
      <c r="B14" s="74"/>
      <c r="C14" s="51" t="s">
        <v>5</v>
      </c>
      <c r="D14" s="52"/>
      <c r="E14" s="53"/>
      <c r="F14" s="54"/>
      <c r="G14" s="55">
        <f>E13+G13-J13</f>
        <v>360</v>
      </c>
      <c r="H14" s="56"/>
      <c r="I14" s="57"/>
      <c r="J14" s="58"/>
      <c r="K14" s="5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34</v>
      </c>
      <c r="D18" s="7"/>
    </row>
    <row r="19" spans="2:12">
      <c r="C19" s="7"/>
      <c r="D19" s="7"/>
    </row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45534</v>
      </c>
      <c r="E23" s="50"/>
      <c r="F23" s="65">
        <v>45536</v>
      </c>
      <c r="G23" s="66"/>
      <c r="H23" s="17">
        <f>(D23-F23)</f>
        <v>-2</v>
      </c>
      <c r="I23" s="65">
        <v>45420</v>
      </c>
      <c r="J23" s="66"/>
      <c r="K23" s="18">
        <f>(D23-I23)</f>
        <v>114</v>
      </c>
      <c r="L23" s="9"/>
    </row>
    <row r="24" spans="2:12" ht="21.75" customHeight="1">
      <c r="B24" s="12" t="s">
        <v>6</v>
      </c>
      <c r="C24" s="14" t="s">
        <v>3</v>
      </c>
      <c r="D24" s="49">
        <f>J9</f>
        <v>45071</v>
      </c>
      <c r="E24" s="50"/>
      <c r="F24" s="65">
        <v>45018</v>
      </c>
      <c r="G24" s="66"/>
      <c r="H24" s="17">
        <f>(D24-F24)</f>
        <v>53</v>
      </c>
      <c r="I24" s="65">
        <v>44971</v>
      </c>
      <c r="J24" s="66"/>
      <c r="K24" s="18">
        <f>(D24-I24)</f>
        <v>100</v>
      </c>
      <c r="L24" s="9"/>
    </row>
    <row r="25" spans="2:12" ht="21.75" customHeight="1">
      <c r="B25" s="4"/>
      <c r="C25" s="14" t="s">
        <v>4</v>
      </c>
      <c r="D25" s="49">
        <f>J11</f>
        <v>90605</v>
      </c>
      <c r="E25" s="50"/>
      <c r="F25" s="65">
        <v>90554</v>
      </c>
      <c r="G25" s="66"/>
      <c r="H25" s="17">
        <f>(D25-F25)</f>
        <v>51</v>
      </c>
      <c r="I25" s="65">
        <v>90391</v>
      </c>
      <c r="J25" s="66"/>
      <c r="K25" s="18">
        <f>(D25-I25)</f>
        <v>214</v>
      </c>
      <c r="L25" s="9"/>
    </row>
    <row r="26" spans="2:12" ht="21.75" customHeight="1" thickBot="1">
      <c r="B26" s="13" t="s">
        <v>7</v>
      </c>
      <c r="C26" s="6"/>
      <c r="D26" s="75">
        <f>J13</f>
        <v>42438</v>
      </c>
      <c r="E26" s="76"/>
      <c r="F26" s="63">
        <v>42294</v>
      </c>
      <c r="G26" s="64"/>
      <c r="H26" s="19">
        <f>(D26-F26)</f>
        <v>144</v>
      </c>
      <c r="I26" s="63">
        <v>41764</v>
      </c>
      <c r="J26" s="64"/>
      <c r="K26" s="20">
        <f>(D26-I26)</f>
        <v>674</v>
      </c>
      <c r="L26" s="9"/>
    </row>
  </sheetData>
  <mergeCells count="54">
    <mergeCell ref="C1:D1"/>
    <mergeCell ref="B7:B12"/>
    <mergeCell ref="B13:B14"/>
    <mergeCell ref="D26:E26"/>
    <mergeCell ref="F26:G26"/>
    <mergeCell ref="E13:F13"/>
    <mergeCell ref="G13:I13"/>
    <mergeCell ref="C12:D12"/>
    <mergeCell ref="E12:F12"/>
    <mergeCell ref="G12:I12"/>
    <mergeCell ref="C10:D10"/>
    <mergeCell ref="E10:F10"/>
    <mergeCell ref="G10:I10"/>
    <mergeCell ref="C6:D6"/>
    <mergeCell ref="E6:F6"/>
    <mergeCell ref="G6:I6"/>
    <mergeCell ref="I26:J26"/>
    <mergeCell ref="D24:E24"/>
    <mergeCell ref="F24:G24"/>
    <mergeCell ref="I24:J24"/>
    <mergeCell ref="I22:J22"/>
    <mergeCell ref="F25:G25"/>
    <mergeCell ref="I25:J25"/>
    <mergeCell ref="D23:E23"/>
    <mergeCell ref="F23:G23"/>
    <mergeCell ref="I23:J23"/>
    <mergeCell ref="J13:K13"/>
    <mergeCell ref="D25:E25"/>
    <mergeCell ref="C14:D14"/>
    <mergeCell ref="E14:F14"/>
    <mergeCell ref="G14:I14"/>
    <mergeCell ref="J14:K14"/>
    <mergeCell ref="D22:E22"/>
    <mergeCell ref="F22:G22"/>
    <mergeCell ref="B22:C22"/>
    <mergeCell ref="J12:K12"/>
    <mergeCell ref="C11:D11"/>
    <mergeCell ref="E11:F11"/>
    <mergeCell ref="G11:I11"/>
    <mergeCell ref="J11:K11"/>
    <mergeCell ref="J10:K10"/>
    <mergeCell ref="C9:D9"/>
    <mergeCell ref="E9:F9"/>
    <mergeCell ref="G9:I9"/>
    <mergeCell ref="J9:K9"/>
    <mergeCell ref="J6:K6"/>
    <mergeCell ref="C8:D8"/>
    <mergeCell ref="E8:F8"/>
    <mergeCell ref="G8:I8"/>
    <mergeCell ref="J8:K8"/>
    <mergeCell ref="C7:D7"/>
    <mergeCell ref="E7:F7"/>
    <mergeCell ref="G7:I7"/>
    <mergeCell ref="J7:K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3" workbookViewId="0">
      <selection activeCell="D23" sqref="D23:E26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32</v>
      </c>
      <c r="D1" s="70"/>
      <c r="E1" s="5" t="s">
        <v>24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43781</v>
      </c>
      <c r="F7" s="43"/>
      <c r="G7" s="42">
        <v>1981</v>
      </c>
      <c r="H7" s="44"/>
      <c r="I7" s="39"/>
      <c r="J7" s="45">
        <f t="shared" ref="J7:J12" si="0">(E7+G7)</f>
        <v>45762</v>
      </c>
      <c r="K7" s="41"/>
    </row>
    <row r="8" spans="2:11" ht="21.75" customHeight="1">
      <c r="B8" s="72"/>
      <c r="C8" s="34" t="s">
        <v>2</v>
      </c>
      <c r="D8" s="35"/>
      <c r="E8" s="36">
        <v>12488</v>
      </c>
      <c r="F8" s="37"/>
      <c r="G8" s="36">
        <v>64</v>
      </c>
      <c r="H8" s="38"/>
      <c r="I8" s="39"/>
      <c r="J8" s="40">
        <f t="shared" si="0"/>
        <v>12552</v>
      </c>
      <c r="K8" s="41"/>
    </row>
    <row r="9" spans="2:11" ht="21.75" customHeight="1">
      <c r="B9" s="72"/>
      <c r="C9" s="34" t="s">
        <v>3</v>
      </c>
      <c r="D9" s="35"/>
      <c r="E9" s="42">
        <v>43695</v>
      </c>
      <c r="F9" s="43"/>
      <c r="G9" s="42">
        <v>1637</v>
      </c>
      <c r="H9" s="44"/>
      <c r="I9" s="39"/>
      <c r="J9" s="45">
        <f t="shared" si="0"/>
        <v>45332</v>
      </c>
      <c r="K9" s="41"/>
    </row>
    <row r="10" spans="2:11" ht="21.75" customHeight="1">
      <c r="B10" s="72"/>
      <c r="C10" s="34" t="s">
        <v>2</v>
      </c>
      <c r="D10" s="35"/>
      <c r="E10" s="36">
        <v>14612</v>
      </c>
      <c r="F10" s="37"/>
      <c r="G10" s="36">
        <v>73</v>
      </c>
      <c r="H10" s="38"/>
      <c r="I10" s="39"/>
      <c r="J10" s="40">
        <f t="shared" si="0"/>
        <v>14685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87476</v>
      </c>
      <c r="F11" s="46"/>
      <c r="G11" s="45">
        <f>G7+G9</f>
        <v>3618</v>
      </c>
      <c r="H11" s="47"/>
      <c r="I11" s="48"/>
      <c r="J11" s="45">
        <f t="shared" si="0"/>
        <v>91094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27100</v>
      </c>
      <c r="F12" s="77"/>
      <c r="G12" s="40">
        <f>G8+G10</f>
        <v>137</v>
      </c>
      <c r="H12" s="78"/>
      <c r="I12" s="48"/>
      <c r="J12" s="40">
        <f t="shared" si="0"/>
        <v>27237</v>
      </c>
      <c r="K12" s="41"/>
    </row>
    <row r="13" spans="2:11" ht="21.75" customHeight="1">
      <c r="B13" s="71" t="s">
        <v>7</v>
      </c>
      <c r="C13" s="29"/>
      <c r="D13" s="30"/>
      <c r="E13" s="42">
        <v>40714</v>
      </c>
      <c r="F13" s="43"/>
      <c r="G13" s="42">
        <v>2785</v>
      </c>
      <c r="H13" s="44"/>
      <c r="I13" s="39"/>
      <c r="J13" s="42">
        <v>43119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380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45762</v>
      </c>
      <c r="E23" s="50"/>
      <c r="F23" s="65">
        <v>45812</v>
      </c>
      <c r="G23" s="66"/>
      <c r="H23" s="17">
        <f>(D23-F23)</f>
        <v>-50</v>
      </c>
      <c r="I23" s="65">
        <v>45600</v>
      </c>
      <c r="J23" s="66"/>
      <c r="K23" s="18">
        <f>(D23-I23)</f>
        <v>162</v>
      </c>
      <c r="L23" s="9"/>
    </row>
    <row r="24" spans="2:12" ht="21.75" customHeight="1">
      <c r="B24" s="25" t="s">
        <v>6</v>
      </c>
      <c r="C24" s="14" t="s">
        <v>3</v>
      </c>
      <c r="D24" s="49">
        <f>J9</f>
        <v>45332</v>
      </c>
      <c r="E24" s="50"/>
      <c r="F24" s="65">
        <v>45351</v>
      </c>
      <c r="G24" s="66"/>
      <c r="H24" s="17">
        <f>(D24-F24)</f>
        <v>-19</v>
      </c>
      <c r="I24" s="65">
        <v>45051</v>
      </c>
      <c r="J24" s="66"/>
      <c r="K24" s="18">
        <f>(D24-I24)</f>
        <v>281</v>
      </c>
      <c r="L24" s="9"/>
    </row>
    <row r="25" spans="2:12" ht="21.75" customHeight="1">
      <c r="B25" s="4"/>
      <c r="C25" s="14" t="s">
        <v>4</v>
      </c>
      <c r="D25" s="49">
        <f>J11</f>
        <v>91094</v>
      </c>
      <c r="E25" s="50"/>
      <c r="F25" s="65">
        <v>91163</v>
      </c>
      <c r="G25" s="66"/>
      <c r="H25" s="17">
        <f>(D25-F25)</f>
        <v>-69</v>
      </c>
      <c r="I25" s="65">
        <v>90651</v>
      </c>
      <c r="J25" s="66"/>
      <c r="K25" s="18">
        <f>(D25-I25)</f>
        <v>443</v>
      </c>
      <c r="L25" s="9"/>
    </row>
    <row r="26" spans="2:12" ht="21.75" customHeight="1" thickBot="1">
      <c r="B26" s="13" t="s">
        <v>7</v>
      </c>
      <c r="C26" s="6"/>
      <c r="D26" s="75">
        <f>J13</f>
        <v>43119</v>
      </c>
      <c r="E26" s="76"/>
      <c r="F26" s="63">
        <v>43126</v>
      </c>
      <c r="G26" s="64"/>
      <c r="H26" s="19">
        <f>(D26-F26)</f>
        <v>-7</v>
      </c>
      <c r="I26" s="63">
        <v>42332</v>
      </c>
      <c r="J26" s="64"/>
      <c r="K26" s="20">
        <f>(D26-I26)</f>
        <v>787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M9" sqref="M9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32</v>
      </c>
      <c r="D1" s="70"/>
      <c r="E1" s="5" t="s">
        <v>25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43740</v>
      </c>
      <c r="F7" s="43"/>
      <c r="G7" s="42">
        <v>1967</v>
      </c>
      <c r="H7" s="44"/>
      <c r="I7" s="39"/>
      <c r="J7" s="45">
        <f t="shared" ref="J7:J12" si="0">(E7+G7)</f>
        <v>45707</v>
      </c>
      <c r="K7" s="41"/>
    </row>
    <row r="8" spans="2:11" ht="21.75" customHeight="1">
      <c r="B8" s="72"/>
      <c r="C8" s="34" t="s">
        <v>2</v>
      </c>
      <c r="D8" s="35"/>
      <c r="E8" s="36">
        <v>12486</v>
      </c>
      <c r="F8" s="37"/>
      <c r="G8" s="36">
        <v>65</v>
      </c>
      <c r="H8" s="38"/>
      <c r="I8" s="39"/>
      <c r="J8" s="40">
        <f t="shared" si="0"/>
        <v>12551</v>
      </c>
      <c r="K8" s="41"/>
    </row>
    <row r="9" spans="2:11" ht="21.75" customHeight="1">
      <c r="B9" s="72"/>
      <c r="C9" s="34" t="s">
        <v>3</v>
      </c>
      <c r="D9" s="35"/>
      <c r="E9" s="42">
        <v>43661</v>
      </c>
      <c r="F9" s="43"/>
      <c r="G9" s="42">
        <v>1638</v>
      </c>
      <c r="H9" s="44"/>
      <c r="I9" s="39"/>
      <c r="J9" s="45">
        <f t="shared" si="0"/>
        <v>45299</v>
      </c>
      <c r="K9" s="41"/>
    </row>
    <row r="10" spans="2:11" ht="21.75" customHeight="1">
      <c r="B10" s="72"/>
      <c r="C10" s="34" t="s">
        <v>2</v>
      </c>
      <c r="D10" s="35"/>
      <c r="E10" s="36">
        <v>14631</v>
      </c>
      <c r="F10" s="37"/>
      <c r="G10" s="36">
        <v>74</v>
      </c>
      <c r="H10" s="38"/>
      <c r="I10" s="39"/>
      <c r="J10" s="40">
        <f t="shared" si="0"/>
        <v>14705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87401</v>
      </c>
      <c r="F11" s="46"/>
      <c r="G11" s="45">
        <f>G7+G9</f>
        <v>3605</v>
      </c>
      <c r="H11" s="47"/>
      <c r="I11" s="48"/>
      <c r="J11" s="45">
        <f t="shared" si="0"/>
        <v>91006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27117</v>
      </c>
      <c r="F12" s="77"/>
      <c r="G12" s="40">
        <f>G8+G10</f>
        <v>139</v>
      </c>
      <c r="H12" s="78"/>
      <c r="I12" s="48"/>
      <c r="J12" s="40">
        <f t="shared" si="0"/>
        <v>27256</v>
      </c>
      <c r="K12" s="41"/>
    </row>
    <row r="13" spans="2:11" ht="21.75" customHeight="1">
      <c r="B13" s="71" t="s">
        <v>7</v>
      </c>
      <c r="C13" s="29"/>
      <c r="D13" s="30"/>
      <c r="E13" s="42">
        <v>40676</v>
      </c>
      <c r="F13" s="43"/>
      <c r="G13" s="42">
        <v>2775</v>
      </c>
      <c r="H13" s="44"/>
      <c r="I13" s="39"/>
      <c r="J13" s="42">
        <v>43071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380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45707</v>
      </c>
      <c r="E23" s="50"/>
      <c r="F23" s="65">
        <v>45762</v>
      </c>
      <c r="G23" s="66"/>
      <c r="H23" s="17">
        <f>(D23-F23)</f>
        <v>-55</v>
      </c>
      <c r="I23" s="65">
        <v>45537</v>
      </c>
      <c r="J23" s="66"/>
      <c r="K23" s="18">
        <f>(D23-I23)</f>
        <v>170</v>
      </c>
      <c r="L23" s="9"/>
    </row>
    <row r="24" spans="2:12" ht="21.75" customHeight="1">
      <c r="B24" s="26" t="s">
        <v>6</v>
      </c>
      <c r="C24" s="14" t="s">
        <v>3</v>
      </c>
      <c r="D24" s="49">
        <f>J9</f>
        <v>45299</v>
      </c>
      <c r="E24" s="50"/>
      <c r="F24" s="65">
        <v>45332</v>
      </c>
      <c r="G24" s="66"/>
      <c r="H24" s="17">
        <f>(D24-F24)</f>
        <v>-33</v>
      </c>
      <c r="I24" s="65">
        <v>45014</v>
      </c>
      <c r="J24" s="66"/>
      <c r="K24" s="18">
        <f>(D24-I24)</f>
        <v>285</v>
      </c>
      <c r="L24" s="9"/>
    </row>
    <row r="25" spans="2:12" ht="21.75" customHeight="1">
      <c r="B25" s="4"/>
      <c r="C25" s="14" t="s">
        <v>4</v>
      </c>
      <c r="D25" s="49">
        <f>J11</f>
        <v>91006</v>
      </c>
      <c r="E25" s="50"/>
      <c r="F25" s="65">
        <v>91094</v>
      </c>
      <c r="G25" s="66"/>
      <c r="H25" s="17">
        <f>(D25-F25)</f>
        <v>-88</v>
      </c>
      <c r="I25" s="65">
        <v>90551</v>
      </c>
      <c r="J25" s="66"/>
      <c r="K25" s="18">
        <f>(D25-I25)</f>
        <v>455</v>
      </c>
      <c r="L25" s="9"/>
    </row>
    <row r="26" spans="2:12" ht="21.75" customHeight="1" thickBot="1">
      <c r="B26" s="13" t="s">
        <v>7</v>
      </c>
      <c r="C26" s="6"/>
      <c r="D26" s="75">
        <f>J13</f>
        <v>43071</v>
      </c>
      <c r="E26" s="76"/>
      <c r="F26" s="63">
        <v>43119</v>
      </c>
      <c r="G26" s="64"/>
      <c r="H26" s="19">
        <f>(D26-F26)</f>
        <v>-48</v>
      </c>
      <c r="I26" s="63">
        <v>42289</v>
      </c>
      <c r="J26" s="64"/>
      <c r="K26" s="20">
        <f>(D26-I26)</f>
        <v>782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abSelected="1" workbookViewId="0">
      <selection activeCell="L13" sqref="L13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32</v>
      </c>
      <c r="D1" s="70"/>
      <c r="E1" s="5" t="s">
        <v>26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43667</v>
      </c>
      <c r="F7" s="43"/>
      <c r="G7" s="42">
        <v>1981</v>
      </c>
      <c r="H7" s="44"/>
      <c r="I7" s="39"/>
      <c r="J7" s="45">
        <f t="shared" ref="J7:J12" si="0">(E7+G7)</f>
        <v>45648</v>
      </c>
      <c r="K7" s="41"/>
    </row>
    <row r="8" spans="2:11" ht="21.75" customHeight="1">
      <c r="B8" s="72"/>
      <c r="C8" s="34" t="s">
        <v>2</v>
      </c>
      <c r="D8" s="35"/>
      <c r="E8" s="36">
        <v>12482</v>
      </c>
      <c r="F8" s="37"/>
      <c r="G8" s="36">
        <v>64</v>
      </c>
      <c r="H8" s="38"/>
      <c r="I8" s="39"/>
      <c r="J8" s="40">
        <f t="shared" si="0"/>
        <v>12546</v>
      </c>
      <c r="K8" s="41"/>
    </row>
    <row r="9" spans="2:11" ht="21.75" customHeight="1">
      <c r="B9" s="72"/>
      <c r="C9" s="34" t="s">
        <v>3</v>
      </c>
      <c r="D9" s="35"/>
      <c r="E9" s="42">
        <v>43589</v>
      </c>
      <c r="F9" s="43"/>
      <c r="G9" s="42">
        <v>1639</v>
      </c>
      <c r="H9" s="44"/>
      <c r="I9" s="39"/>
      <c r="J9" s="45">
        <f t="shared" si="0"/>
        <v>45228</v>
      </c>
      <c r="K9" s="41"/>
    </row>
    <row r="10" spans="2:11" ht="21.75" customHeight="1">
      <c r="B10" s="72"/>
      <c r="C10" s="34" t="s">
        <v>2</v>
      </c>
      <c r="D10" s="35"/>
      <c r="E10" s="36">
        <v>14632</v>
      </c>
      <c r="F10" s="37"/>
      <c r="G10" s="36">
        <v>77</v>
      </c>
      <c r="H10" s="38"/>
      <c r="I10" s="39"/>
      <c r="J10" s="40">
        <f t="shared" si="0"/>
        <v>14709</v>
      </c>
      <c r="K10" s="41"/>
    </row>
    <row r="11" spans="2:11" ht="21.75" customHeight="1">
      <c r="B11" s="72"/>
      <c r="C11" s="34" t="s">
        <v>4</v>
      </c>
      <c r="D11" s="35"/>
      <c r="E11" s="45">
        <v>87256</v>
      </c>
      <c r="F11" s="46"/>
      <c r="G11" s="45">
        <v>3620</v>
      </c>
      <c r="H11" s="47"/>
      <c r="I11" s="48"/>
      <c r="J11" s="45">
        <f t="shared" si="0"/>
        <v>90876</v>
      </c>
      <c r="K11" s="41"/>
    </row>
    <row r="12" spans="2:11" ht="21.75" customHeight="1">
      <c r="B12" s="73"/>
      <c r="C12" s="34" t="s">
        <v>2</v>
      </c>
      <c r="D12" s="35"/>
      <c r="E12" s="40">
        <v>27114</v>
      </c>
      <c r="F12" s="77"/>
      <c r="G12" s="40">
        <v>141</v>
      </c>
      <c r="H12" s="78"/>
      <c r="I12" s="48"/>
      <c r="J12" s="40">
        <f t="shared" si="0"/>
        <v>27255</v>
      </c>
      <c r="K12" s="41"/>
    </row>
    <row r="13" spans="2:11" ht="21.75" customHeight="1">
      <c r="B13" s="71" t="s">
        <v>7</v>
      </c>
      <c r="C13" s="29"/>
      <c r="D13" s="30"/>
      <c r="E13" s="42">
        <v>40618</v>
      </c>
      <c r="F13" s="43"/>
      <c r="G13" s="42">
        <v>2789</v>
      </c>
      <c r="H13" s="44"/>
      <c r="I13" s="39"/>
      <c r="J13" s="42">
        <v>43025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382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45648</v>
      </c>
      <c r="E23" s="50"/>
      <c r="F23" s="65">
        <v>45707</v>
      </c>
      <c r="G23" s="66"/>
      <c r="H23" s="17">
        <f>(D23-F23)</f>
        <v>-59</v>
      </c>
      <c r="I23" s="65">
        <v>45536</v>
      </c>
      <c r="J23" s="66"/>
      <c r="K23" s="18">
        <f>(D23-I23)</f>
        <v>112</v>
      </c>
      <c r="L23" s="9"/>
    </row>
    <row r="24" spans="2:12" ht="21.75" customHeight="1">
      <c r="B24" s="27" t="s">
        <v>6</v>
      </c>
      <c r="C24" s="14" t="s">
        <v>3</v>
      </c>
      <c r="D24" s="49">
        <f>J9</f>
        <v>45228</v>
      </c>
      <c r="E24" s="50"/>
      <c r="F24" s="65">
        <v>45299</v>
      </c>
      <c r="G24" s="66"/>
      <c r="H24" s="17">
        <f>(D24-F24)</f>
        <v>-71</v>
      </c>
      <c r="I24" s="65">
        <v>45018</v>
      </c>
      <c r="J24" s="66"/>
      <c r="K24" s="18">
        <f>(D24-I24)</f>
        <v>210</v>
      </c>
      <c r="L24" s="9"/>
    </row>
    <row r="25" spans="2:12" ht="21.75" customHeight="1">
      <c r="B25" s="4"/>
      <c r="C25" s="14" t="s">
        <v>4</v>
      </c>
      <c r="D25" s="49">
        <f>J11</f>
        <v>90876</v>
      </c>
      <c r="E25" s="50"/>
      <c r="F25" s="65">
        <v>91006</v>
      </c>
      <c r="G25" s="66"/>
      <c r="H25" s="17">
        <f>(D25-F25)</f>
        <v>-130</v>
      </c>
      <c r="I25" s="65">
        <v>90554</v>
      </c>
      <c r="J25" s="66"/>
      <c r="K25" s="18">
        <f>(D25-I25)</f>
        <v>322</v>
      </c>
      <c r="L25" s="9"/>
    </row>
    <row r="26" spans="2:12" ht="21.75" customHeight="1" thickBot="1">
      <c r="B26" s="13" t="s">
        <v>7</v>
      </c>
      <c r="C26" s="6"/>
      <c r="D26" s="75">
        <f>J13</f>
        <v>43025</v>
      </c>
      <c r="E26" s="76"/>
      <c r="F26" s="63">
        <v>43071</v>
      </c>
      <c r="G26" s="64"/>
      <c r="H26" s="19">
        <f>(D26-F26)</f>
        <v>-46</v>
      </c>
      <c r="I26" s="63">
        <v>42294</v>
      </c>
      <c r="J26" s="64"/>
      <c r="K26" s="20">
        <f>(D26-I26)</f>
        <v>731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workbookViewId="0">
      <selection activeCell="J13" sqref="J13:K13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13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43858</v>
      </c>
      <c r="F7" s="43"/>
      <c r="G7" s="42">
        <v>1800</v>
      </c>
      <c r="H7" s="44"/>
      <c r="I7" s="39"/>
      <c r="J7" s="45">
        <f t="shared" ref="J7:J12" si="0">(E7+G7)</f>
        <v>45658</v>
      </c>
      <c r="K7" s="41"/>
    </row>
    <row r="8" spans="2:11" ht="21.75" customHeight="1">
      <c r="B8" s="72"/>
      <c r="C8" s="34" t="s">
        <v>2</v>
      </c>
      <c r="D8" s="35"/>
      <c r="E8" s="36">
        <v>12420</v>
      </c>
      <c r="F8" s="37"/>
      <c r="G8" s="36">
        <v>56</v>
      </c>
      <c r="H8" s="38"/>
      <c r="I8" s="39"/>
      <c r="J8" s="40">
        <f t="shared" si="0"/>
        <v>12476</v>
      </c>
      <c r="K8" s="41"/>
    </row>
    <row r="9" spans="2:11" ht="21.75" customHeight="1">
      <c r="B9" s="72"/>
      <c r="C9" s="34" t="s">
        <v>3</v>
      </c>
      <c r="D9" s="35"/>
      <c r="E9" s="42">
        <v>43730</v>
      </c>
      <c r="F9" s="43"/>
      <c r="G9" s="42">
        <v>1437</v>
      </c>
      <c r="H9" s="44"/>
      <c r="I9" s="39"/>
      <c r="J9" s="45">
        <f t="shared" si="0"/>
        <v>45167</v>
      </c>
      <c r="K9" s="41"/>
    </row>
    <row r="10" spans="2:11" ht="21.75" customHeight="1">
      <c r="B10" s="72"/>
      <c r="C10" s="34" t="s">
        <v>2</v>
      </c>
      <c r="D10" s="35"/>
      <c r="E10" s="36">
        <v>14522</v>
      </c>
      <c r="F10" s="37"/>
      <c r="G10" s="36">
        <v>68</v>
      </c>
      <c r="H10" s="38"/>
      <c r="I10" s="39"/>
      <c r="J10" s="40">
        <f t="shared" si="0"/>
        <v>14590</v>
      </c>
      <c r="K10" s="41"/>
    </row>
    <row r="11" spans="2:11" ht="21.75" customHeight="1">
      <c r="B11" s="72"/>
      <c r="C11" s="34" t="s">
        <v>4</v>
      </c>
      <c r="D11" s="35"/>
      <c r="E11" s="45">
        <v>87588</v>
      </c>
      <c r="F11" s="46"/>
      <c r="G11" s="45">
        <v>3237</v>
      </c>
      <c r="H11" s="47"/>
      <c r="I11" s="48"/>
      <c r="J11" s="45">
        <f t="shared" si="0"/>
        <v>90825</v>
      </c>
      <c r="K11" s="41"/>
    </row>
    <row r="12" spans="2:11" ht="21.75" customHeight="1">
      <c r="B12" s="73"/>
      <c r="C12" s="34" t="s">
        <v>2</v>
      </c>
      <c r="D12" s="35"/>
      <c r="E12" s="40">
        <v>26942</v>
      </c>
      <c r="F12" s="77"/>
      <c r="G12" s="40">
        <v>124</v>
      </c>
      <c r="H12" s="78"/>
      <c r="I12" s="48"/>
      <c r="J12" s="40">
        <f t="shared" si="0"/>
        <v>27066</v>
      </c>
      <c r="K12" s="41"/>
    </row>
    <row r="13" spans="2:11" ht="21.75" customHeight="1">
      <c r="B13" s="71" t="s">
        <v>7</v>
      </c>
      <c r="C13" s="29"/>
      <c r="D13" s="30"/>
      <c r="E13" s="42">
        <v>40566</v>
      </c>
      <c r="F13" s="43"/>
      <c r="G13" s="42">
        <v>2463</v>
      </c>
      <c r="H13" s="44"/>
      <c r="I13" s="39"/>
      <c r="J13" s="42">
        <v>42669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360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45658</v>
      </c>
      <c r="E23" s="50"/>
      <c r="F23" s="65">
        <v>45534</v>
      </c>
      <c r="G23" s="66"/>
      <c r="H23" s="17">
        <f>(D23-F23)</f>
        <v>124</v>
      </c>
      <c r="I23" s="65">
        <v>45489</v>
      </c>
      <c r="J23" s="66"/>
      <c r="K23" s="18">
        <f>(D23-I23)</f>
        <v>169</v>
      </c>
      <c r="L23" s="9"/>
    </row>
    <row r="24" spans="2:12" ht="21.75" customHeight="1">
      <c r="B24" s="12" t="s">
        <v>6</v>
      </c>
      <c r="C24" s="14" t="s">
        <v>3</v>
      </c>
      <c r="D24" s="49">
        <f>J9</f>
        <v>45167</v>
      </c>
      <c r="E24" s="50"/>
      <c r="F24" s="65">
        <v>45071</v>
      </c>
      <c r="G24" s="66"/>
      <c r="H24" s="17">
        <f>(D24-F24)</f>
        <v>96</v>
      </c>
      <c r="I24" s="65">
        <v>44993</v>
      </c>
      <c r="J24" s="66"/>
      <c r="K24" s="18">
        <f>(D24-I24)</f>
        <v>174</v>
      </c>
      <c r="L24" s="9"/>
    </row>
    <row r="25" spans="2:12" ht="21.75" customHeight="1">
      <c r="B25" s="4"/>
      <c r="C25" s="14" t="s">
        <v>4</v>
      </c>
      <c r="D25" s="49">
        <f>J11</f>
        <v>90825</v>
      </c>
      <c r="E25" s="50"/>
      <c r="F25" s="65">
        <v>90605</v>
      </c>
      <c r="G25" s="66"/>
      <c r="H25" s="17">
        <f>(D25-F25)</f>
        <v>220</v>
      </c>
      <c r="I25" s="65">
        <v>90482</v>
      </c>
      <c r="J25" s="66"/>
      <c r="K25" s="18">
        <f>(D25-I25)</f>
        <v>343</v>
      </c>
      <c r="L25" s="9"/>
    </row>
    <row r="26" spans="2:12" ht="21.75" customHeight="1" thickBot="1">
      <c r="B26" s="13" t="s">
        <v>7</v>
      </c>
      <c r="C26" s="6"/>
      <c r="D26" s="75">
        <f>J13</f>
        <v>42669</v>
      </c>
      <c r="E26" s="76"/>
      <c r="F26" s="63">
        <v>42438</v>
      </c>
      <c r="G26" s="64"/>
      <c r="H26" s="19">
        <f>(D26-F26)</f>
        <v>231</v>
      </c>
      <c r="I26" s="63">
        <v>41921</v>
      </c>
      <c r="J26" s="64"/>
      <c r="K26" s="20">
        <f>(D26-I26)</f>
        <v>748</v>
      </c>
      <c r="L26" s="9"/>
    </row>
  </sheetData>
  <mergeCells count="54">
    <mergeCell ref="C1:D1"/>
    <mergeCell ref="D26:E26"/>
    <mergeCell ref="F26:G26"/>
    <mergeCell ref="I26:J26"/>
    <mergeCell ref="D24:E24"/>
    <mergeCell ref="F24:G24"/>
    <mergeCell ref="I24:J24"/>
    <mergeCell ref="J13:K13"/>
    <mergeCell ref="D25:E25"/>
    <mergeCell ref="C14:D14"/>
    <mergeCell ref="E14:F14"/>
    <mergeCell ref="G14:I14"/>
    <mergeCell ref="J14:K14"/>
    <mergeCell ref="D22:E22"/>
    <mergeCell ref="G6:I6"/>
    <mergeCell ref="J11:K11"/>
    <mergeCell ref="F25:G25"/>
    <mergeCell ref="I25:J25"/>
    <mergeCell ref="I22:J22"/>
    <mergeCell ref="B22:C22"/>
    <mergeCell ref="J8:K8"/>
    <mergeCell ref="D23:E23"/>
    <mergeCell ref="F23:G23"/>
    <mergeCell ref="I23:J23"/>
    <mergeCell ref="G13:I13"/>
    <mergeCell ref="J12:K12"/>
    <mergeCell ref="C12:D12"/>
    <mergeCell ref="E12:F12"/>
    <mergeCell ref="G12:I12"/>
    <mergeCell ref="F22:G22"/>
    <mergeCell ref="B7:B12"/>
    <mergeCell ref="E7:F7"/>
    <mergeCell ref="G7:I7"/>
    <mergeCell ref="J7:K7"/>
    <mergeCell ref="B13:B14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6" workbookViewId="0">
      <selection activeCell="D23" sqref="D23:E26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14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43836</v>
      </c>
      <c r="F7" s="43"/>
      <c r="G7" s="42">
        <v>1806</v>
      </c>
      <c r="H7" s="44"/>
      <c r="I7" s="39"/>
      <c r="J7" s="45">
        <f t="shared" ref="J7" si="0">(E7+G7)</f>
        <v>45642</v>
      </c>
      <c r="K7" s="41"/>
    </row>
    <row r="8" spans="2:11" ht="21.75" customHeight="1">
      <c r="B8" s="72"/>
      <c r="C8" s="34" t="s">
        <v>2</v>
      </c>
      <c r="D8" s="35"/>
      <c r="E8" s="36">
        <v>12447</v>
      </c>
      <c r="F8" s="37"/>
      <c r="G8" s="36">
        <v>58</v>
      </c>
      <c r="H8" s="38"/>
      <c r="I8" s="39"/>
      <c r="J8" s="90">
        <f t="shared" ref="J8:J10" si="1">(E8+G8)</f>
        <v>12505</v>
      </c>
      <c r="K8" s="91"/>
    </row>
    <row r="9" spans="2:11" ht="21.75" customHeight="1">
      <c r="B9" s="72"/>
      <c r="C9" s="34" t="s">
        <v>3</v>
      </c>
      <c r="D9" s="35"/>
      <c r="E9" s="42">
        <v>43730</v>
      </c>
      <c r="F9" s="43"/>
      <c r="G9" s="42">
        <v>1475</v>
      </c>
      <c r="H9" s="44"/>
      <c r="I9" s="39"/>
      <c r="J9" s="45">
        <f t="shared" si="1"/>
        <v>45205</v>
      </c>
      <c r="K9" s="41"/>
    </row>
    <row r="10" spans="2:11" ht="21.75" customHeight="1">
      <c r="B10" s="72"/>
      <c r="C10" s="34" t="s">
        <v>2</v>
      </c>
      <c r="D10" s="35"/>
      <c r="E10" s="36">
        <v>14538</v>
      </c>
      <c r="F10" s="37"/>
      <c r="G10" s="36">
        <v>68</v>
      </c>
      <c r="H10" s="38"/>
      <c r="I10" s="39"/>
      <c r="J10" s="90">
        <f t="shared" si="1"/>
        <v>14606</v>
      </c>
      <c r="K10" s="91"/>
    </row>
    <row r="11" spans="2:11" ht="21.75" customHeight="1">
      <c r="B11" s="72"/>
      <c r="C11" s="34" t="s">
        <v>4</v>
      </c>
      <c r="D11" s="35"/>
      <c r="E11" s="45">
        <f>E7+E9</f>
        <v>87566</v>
      </c>
      <c r="F11" s="46"/>
      <c r="G11" s="45">
        <f>G7+G9</f>
        <v>3281</v>
      </c>
      <c r="H11" s="47"/>
      <c r="I11" s="48"/>
      <c r="J11" s="45">
        <f t="shared" ref="J11:J12" si="2">(E11+G11)</f>
        <v>90847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26985</v>
      </c>
      <c r="F12" s="77"/>
      <c r="G12" s="40">
        <f>G8+G10</f>
        <v>126</v>
      </c>
      <c r="H12" s="78"/>
      <c r="I12" s="48"/>
      <c r="J12" s="40">
        <f t="shared" si="2"/>
        <v>27111</v>
      </c>
      <c r="K12" s="41"/>
    </row>
    <row r="13" spans="2:11" ht="21.75" customHeight="1">
      <c r="B13" s="71" t="s">
        <v>7</v>
      </c>
      <c r="C13" s="29"/>
      <c r="D13" s="30"/>
      <c r="E13" s="42">
        <v>40581</v>
      </c>
      <c r="F13" s="43"/>
      <c r="G13" s="42">
        <v>2504</v>
      </c>
      <c r="H13" s="44"/>
      <c r="I13" s="39"/>
      <c r="J13" s="42">
        <v>42724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v>361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45642</v>
      </c>
      <c r="E23" s="50"/>
      <c r="F23" s="65">
        <v>45658</v>
      </c>
      <c r="G23" s="66"/>
      <c r="H23" s="17">
        <f>(D23-F23)</f>
        <v>-16</v>
      </c>
      <c r="I23" s="65">
        <v>45513</v>
      </c>
      <c r="J23" s="66"/>
      <c r="K23" s="18">
        <f>(D23-I23)</f>
        <v>129</v>
      </c>
      <c r="L23" s="9"/>
    </row>
    <row r="24" spans="2:12" ht="21.75" customHeight="1">
      <c r="B24" s="12" t="s">
        <v>6</v>
      </c>
      <c r="C24" s="14" t="s">
        <v>3</v>
      </c>
      <c r="D24" s="49">
        <f>J9</f>
        <v>45205</v>
      </c>
      <c r="E24" s="50"/>
      <c r="F24" s="65">
        <v>45167</v>
      </c>
      <c r="G24" s="66"/>
      <c r="H24" s="17">
        <f>(D24-F24)</f>
        <v>38</v>
      </c>
      <c r="I24" s="65">
        <v>45021</v>
      </c>
      <c r="J24" s="66"/>
      <c r="K24" s="18">
        <f>(D24-I24)</f>
        <v>184</v>
      </c>
      <c r="L24" s="9"/>
    </row>
    <row r="25" spans="2:12" ht="21.75" customHeight="1">
      <c r="B25" s="4"/>
      <c r="C25" s="14" t="s">
        <v>4</v>
      </c>
      <c r="D25" s="49">
        <f>J11</f>
        <v>90847</v>
      </c>
      <c r="E25" s="50"/>
      <c r="F25" s="65">
        <v>90825</v>
      </c>
      <c r="G25" s="66"/>
      <c r="H25" s="17">
        <f>(D25-F25)</f>
        <v>22</v>
      </c>
      <c r="I25" s="65">
        <v>90534</v>
      </c>
      <c r="J25" s="66"/>
      <c r="K25" s="18">
        <f>(D25-I25)</f>
        <v>313</v>
      </c>
      <c r="L25" s="9"/>
    </row>
    <row r="26" spans="2:12" ht="21.75" customHeight="1" thickBot="1">
      <c r="B26" s="13" t="s">
        <v>7</v>
      </c>
      <c r="C26" s="6"/>
      <c r="D26" s="75">
        <f>J13</f>
        <v>42724</v>
      </c>
      <c r="E26" s="76"/>
      <c r="F26" s="63">
        <v>42669</v>
      </c>
      <c r="G26" s="64"/>
      <c r="H26" s="19">
        <f>(D26-F26)</f>
        <v>55</v>
      </c>
      <c r="I26" s="63">
        <v>42002</v>
      </c>
      <c r="J26" s="64"/>
      <c r="K26" s="20">
        <f>(D26-I26)</f>
        <v>722</v>
      </c>
      <c r="L26" s="9"/>
    </row>
  </sheetData>
  <mergeCells count="54">
    <mergeCell ref="C1:D1"/>
    <mergeCell ref="D26:E26"/>
    <mergeCell ref="F26:G26"/>
    <mergeCell ref="I26:J26"/>
    <mergeCell ref="D24:E24"/>
    <mergeCell ref="F24:G24"/>
    <mergeCell ref="I24:J24"/>
    <mergeCell ref="J13:K13"/>
    <mergeCell ref="D25:E25"/>
    <mergeCell ref="C14:D14"/>
    <mergeCell ref="E14:F14"/>
    <mergeCell ref="G14:I14"/>
    <mergeCell ref="J14:K14"/>
    <mergeCell ref="D22:E22"/>
    <mergeCell ref="G6:I6"/>
    <mergeCell ref="J11:K11"/>
    <mergeCell ref="F25:G25"/>
    <mergeCell ref="I25:J25"/>
    <mergeCell ref="I22:J22"/>
    <mergeCell ref="B22:C22"/>
    <mergeCell ref="J8:K8"/>
    <mergeCell ref="D23:E23"/>
    <mergeCell ref="F23:G23"/>
    <mergeCell ref="I23:J23"/>
    <mergeCell ref="G13:I13"/>
    <mergeCell ref="J12:K12"/>
    <mergeCell ref="C12:D12"/>
    <mergeCell ref="E12:F12"/>
    <mergeCell ref="G12:I12"/>
    <mergeCell ref="F22:G22"/>
    <mergeCell ref="B7:B12"/>
    <mergeCell ref="E7:F7"/>
    <mergeCell ref="G7:I7"/>
    <mergeCell ref="J7:K7"/>
    <mergeCell ref="B13:B14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0" workbookViewId="0">
      <selection activeCell="G13" sqref="G13:I13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15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43829</v>
      </c>
      <c r="F7" s="43"/>
      <c r="G7" s="42">
        <v>1834</v>
      </c>
      <c r="H7" s="44"/>
      <c r="I7" s="39"/>
      <c r="J7" s="45">
        <f>(E7+G7)</f>
        <v>45663</v>
      </c>
      <c r="K7" s="41"/>
    </row>
    <row r="8" spans="2:11" ht="21.75" customHeight="1">
      <c r="B8" s="72"/>
      <c r="C8" s="34" t="s">
        <v>2</v>
      </c>
      <c r="D8" s="35"/>
      <c r="E8" s="36">
        <v>12443</v>
      </c>
      <c r="F8" s="37"/>
      <c r="G8" s="36">
        <v>60</v>
      </c>
      <c r="H8" s="38"/>
      <c r="I8" s="39"/>
      <c r="J8" s="40">
        <f t="shared" ref="J8:J12" si="0">(E8+G8)</f>
        <v>12503</v>
      </c>
      <c r="K8" s="41"/>
    </row>
    <row r="9" spans="2:11" ht="21.75" customHeight="1">
      <c r="B9" s="72"/>
      <c r="C9" s="34" t="s">
        <v>3</v>
      </c>
      <c r="D9" s="35"/>
      <c r="E9" s="42">
        <v>43739</v>
      </c>
      <c r="F9" s="43"/>
      <c r="G9" s="42">
        <v>1478</v>
      </c>
      <c r="H9" s="44"/>
      <c r="I9" s="39"/>
      <c r="J9" s="45">
        <f>(E9+G9)</f>
        <v>45217</v>
      </c>
      <c r="K9" s="41"/>
    </row>
    <row r="10" spans="2:11" ht="21.75" customHeight="1">
      <c r="B10" s="72"/>
      <c r="C10" s="34" t="s">
        <v>2</v>
      </c>
      <c r="D10" s="35"/>
      <c r="E10" s="36">
        <v>14551</v>
      </c>
      <c r="F10" s="37"/>
      <c r="G10" s="36">
        <v>67</v>
      </c>
      <c r="H10" s="38"/>
      <c r="I10" s="39"/>
      <c r="J10" s="40">
        <f t="shared" si="0"/>
        <v>14618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87568</v>
      </c>
      <c r="F11" s="46"/>
      <c r="G11" s="45">
        <f>G7+G9</f>
        <v>3312</v>
      </c>
      <c r="H11" s="47"/>
      <c r="I11" s="48"/>
      <c r="J11" s="45">
        <f>(E11+G11)</f>
        <v>90880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26994</v>
      </c>
      <c r="F12" s="77"/>
      <c r="G12" s="40">
        <f>G8+G10</f>
        <v>127</v>
      </c>
      <c r="H12" s="78"/>
      <c r="I12" s="48"/>
      <c r="J12" s="40">
        <f t="shared" si="0"/>
        <v>27121</v>
      </c>
      <c r="K12" s="41"/>
    </row>
    <row r="13" spans="2:11" ht="21.75" customHeight="1">
      <c r="B13" s="71" t="s">
        <v>7</v>
      </c>
      <c r="C13" s="29"/>
      <c r="D13" s="30"/>
      <c r="E13" s="42">
        <v>40605</v>
      </c>
      <c r="F13" s="43"/>
      <c r="G13" s="42">
        <v>2537</v>
      </c>
      <c r="H13" s="44"/>
      <c r="I13" s="39"/>
      <c r="J13" s="42">
        <v>42777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365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45663</v>
      </c>
      <c r="E23" s="50"/>
      <c r="F23" s="65">
        <v>45642</v>
      </c>
      <c r="G23" s="66"/>
      <c r="H23" s="17">
        <f>(D23-F23)</f>
        <v>21</v>
      </c>
      <c r="I23" s="65">
        <v>45552</v>
      </c>
      <c r="J23" s="66"/>
      <c r="K23" s="18">
        <f>(D23-I23)</f>
        <v>111</v>
      </c>
      <c r="L23" s="9"/>
    </row>
    <row r="24" spans="2:12" ht="21.75" customHeight="1">
      <c r="B24" s="12" t="s">
        <v>6</v>
      </c>
      <c r="C24" s="14" t="s">
        <v>3</v>
      </c>
      <c r="D24" s="49">
        <f>J9</f>
        <v>45217</v>
      </c>
      <c r="E24" s="50"/>
      <c r="F24" s="65">
        <v>45205</v>
      </c>
      <c r="G24" s="66"/>
      <c r="H24" s="17">
        <f>(D24-F24)</f>
        <v>12</v>
      </c>
      <c r="I24" s="65">
        <v>45071</v>
      </c>
      <c r="J24" s="66"/>
      <c r="K24" s="18">
        <f>(D24-I24)</f>
        <v>146</v>
      </c>
      <c r="L24" s="9"/>
    </row>
    <row r="25" spans="2:12" ht="21.75" customHeight="1">
      <c r="B25" s="4"/>
      <c r="C25" s="14" t="s">
        <v>4</v>
      </c>
      <c r="D25" s="49">
        <f>J11</f>
        <v>90880</v>
      </c>
      <c r="E25" s="50"/>
      <c r="F25" s="65">
        <v>90847</v>
      </c>
      <c r="G25" s="66"/>
      <c r="H25" s="17">
        <f>(D25-F25)</f>
        <v>33</v>
      </c>
      <c r="I25" s="65">
        <v>90623</v>
      </c>
      <c r="J25" s="66"/>
      <c r="K25" s="18">
        <f>(D25-I25)</f>
        <v>257</v>
      </c>
      <c r="L25" s="9"/>
    </row>
    <row r="26" spans="2:12" ht="21.75" customHeight="1" thickBot="1">
      <c r="B26" s="13" t="s">
        <v>7</v>
      </c>
      <c r="C26" s="6"/>
      <c r="D26" s="75">
        <f>J13</f>
        <v>42777</v>
      </c>
      <c r="E26" s="76"/>
      <c r="F26" s="63">
        <v>42724</v>
      </c>
      <c r="G26" s="64"/>
      <c r="H26" s="19">
        <f>(D26-F26)</f>
        <v>53</v>
      </c>
      <c r="I26" s="63">
        <v>42094</v>
      </c>
      <c r="J26" s="64"/>
      <c r="K26" s="20">
        <f>(D26-I26)</f>
        <v>683</v>
      </c>
      <c r="L26" s="9"/>
    </row>
  </sheetData>
  <mergeCells count="54">
    <mergeCell ref="C1:D1"/>
    <mergeCell ref="D26:E26"/>
    <mergeCell ref="F26:G26"/>
    <mergeCell ref="I26:J26"/>
    <mergeCell ref="D24:E24"/>
    <mergeCell ref="F24:G24"/>
    <mergeCell ref="I24:J24"/>
    <mergeCell ref="J13:K13"/>
    <mergeCell ref="D25:E25"/>
    <mergeCell ref="C14:D14"/>
    <mergeCell ref="E14:F14"/>
    <mergeCell ref="G14:I14"/>
    <mergeCell ref="J14:K14"/>
    <mergeCell ref="D22:E22"/>
    <mergeCell ref="G6:I6"/>
    <mergeCell ref="J11:K11"/>
    <mergeCell ref="F25:G25"/>
    <mergeCell ref="I25:J25"/>
    <mergeCell ref="I22:J22"/>
    <mergeCell ref="B22:C22"/>
    <mergeCell ref="J8:K8"/>
    <mergeCell ref="D23:E23"/>
    <mergeCell ref="F23:G23"/>
    <mergeCell ref="I23:J23"/>
    <mergeCell ref="G13:I13"/>
    <mergeCell ref="J12:K12"/>
    <mergeCell ref="C12:D12"/>
    <mergeCell ref="E12:F12"/>
    <mergeCell ref="G12:I12"/>
    <mergeCell ref="F22:G22"/>
    <mergeCell ref="B13:B14"/>
    <mergeCell ref="E7:F7"/>
    <mergeCell ref="G7:I7"/>
    <mergeCell ref="J7:K7"/>
    <mergeCell ref="B7:B12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3" workbookViewId="0">
      <selection activeCell="J14" sqref="J14:K14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20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43829</v>
      </c>
      <c r="F7" s="43"/>
      <c r="G7" s="42">
        <v>1872</v>
      </c>
      <c r="H7" s="44"/>
      <c r="I7" s="39"/>
      <c r="J7" s="45">
        <f t="shared" ref="J7:J12" si="0">(E7+G7)</f>
        <v>45701</v>
      </c>
      <c r="K7" s="41"/>
    </row>
    <row r="8" spans="2:11" ht="21.75" customHeight="1">
      <c r="B8" s="72"/>
      <c r="C8" s="34" t="s">
        <v>2</v>
      </c>
      <c r="D8" s="35"/>
      <c r="E8" s="36">
        <v>12456</v>
      </c>
      <c r="F8" s="37"/>
      <c r="G8" s="36">
        <v>61</v>
      </c>
      <c r="H8" s="38"/>
      <c r="I8" s="39"/>
      <c r="J8" s="40">
        <f t="shared" si="0"/>
        <v>12517</v>
      </c>
      <c r="K8" s="41"/>
    </row>
    <row r="9" spans="2:11" ht="21.75" customHeight="1">
      <c r="B9" s="72"/>
      <c r="C9" s="34" t="s">
        <v>3</v>
      </c>
      <c r="D9" s="35"/>
      <c r="E9" s="42">
        <v>43763</v>
      </c>
      <c r="F9" s="43"/>
      <c r="G9" s="42">
        <v>1500</v>
      </c>
      <c r="H9" s="44"/>
      <c r="I9" s="39"/>
      <c r="J9" s="45">
        <f t="shared" si="0"/>
        <v>45263</v>
      </c>
      <c r="K9" s="41"/>
    </row>
    <row r="10" spans="2:11" ht="21.75" customHeight="1">
      <c r="B10" s="72"/>
      <c r="C10" s="34" t="s">
        <v>2</v>
      </c>
      <c r="D10" s="35"/>
      <c r="E10" s="36">
        <v>14568</v>
      </c>
      <c r="F10" s="37"/>
      <c r="G10" s="36">
        <v>67</v>
      </c>
      <c r="H10" s="38"/>
      <c r="I10" s="39"/>
      <c r="J10" s="40">
        <f t="shared" si="0"/>
        <v>14635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87592</v>
      </c>
      <c r="F11" s="46"/>
      <c r="G11" s="45">
        <f>G7+G9</f>
        <v>3372</v>
      </c>
      <c r="H11" s="47"/>
      <c r="I11" s="48"/>
      <c r="J11" s="45">
        <f t="shared" si="0"/>
        <v>90964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27024</v>
      </c>
      <c r="F12" s="77"/>
      <c r="G12" s="40">
        <f>G8+G10</f>
        <v>128</v>
      </c>
      <c r="H12" s="78"/>
      <c r="I12" s="48"/>
      <c r="J12" s="40">
        <f t="shared" si="0"/>
        <v>27152</v>
      </c>
      <c r="K12" s="41"/>
    </row>
    <row r="13" spans="2:11" ht="21.75" customHeight="1">
      <c r="B13" s="71" t="s">
        <v>7</v>
      </c>
      <c r="C13" s="29"/>
      <c r="D13" s="30"/>
      <c r="E13" s="42">
        <v>40631</v>
      </c>
      <c r="F13" s="43"/>
      <c r="G13" s="42">
        <v>2593</v>
      </c>
      <c r="H13" s="44"/>
      <c r="I13" s="39"/>
      <c r="J13" s="42">
        <v>42856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368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45701</v>
      </c>
      <c r="E23" s="50"/>
      <c r="F23" s="65">
        <v>45663</v>
      </c>
      <c r="G23" s="66"/>
      <c r="H23" s="17">
        <f>(D23-F23)</f>
        <v>38</v>
      </c>
      <c r="I23" s="65">
        <v>45601</v>
      </c>
      <c r="J23" s="66"/>
      <c r="K23" s="18">
        <f>(D23-I23)</f>
        <v>100</v>
      </c>
      <c r="L23" s="9"/>
    </row>
    <row r="24" spans="2:12" ht="21.75" customHeight="1">
      <c r="B24" s="21" t="s">
        <v>6</v>
      </c>
      <c r="C24" s="14" t="s">
        <v>3</v>
      </c>
      <c r="D24" s="49">
        <f>J9</f>
        <v>45263</v>
      </c>
      <c r="E24" s="50"/>
      <c r="F24" s="65">
        <v>45217</v>
      </c>
      <c r="G24" s="66"/>
      <c r="H24" s="17">
        <f>(D24-F24)</f>
        <v>46</v>
      </c>
      <c r="I24" s="65">
        <v>45104</v>
      </c>
      <c r="J24" s="66"/>
      <c r="K24" s="18">
        <f>(D24-I24)</f>
        <v>159</v>
      </c>
      <c r="L24" s="9"/>
    </row>
    <row r="25" spans="2:12" ht="21.75" customHeight="1">
      <c r="B25" s="4"/>
      <c r="C25" s="14" t="s">
        <v>4</v>
      </c>
      <c r="D25" s="49">
        <f>J11</f>
        <v>90964</v>
      </c>
      <c r="E25" s="50"/>
      <c r="F25" s="65">
        <v>90880</v>
      </c>
      <c r="G25" s="66"/>
      <c r="H25" s="17">
        <f>(D25-F25)</f>
        <v>84</v>
      </c>
      <c r="I25" s="65">
        <v>90705</v>
      </c>
      <c r="J25" s="66"/>
      <c r="K25" s="18">
        <f>(D25-I25)</f>
        <v>259</v>
      </c>
      <c r="L25" s="9"/>
    </row>
    <row r="26" spans="2:12" ht="21.75" customHeight="1" thickBot="1">
      <c r="B26" s="13" t="s">
        <v>7</v>
      </c>
      <c r="C26" s="6"/>
      <c r="D26" s="75">
        <f>J13</f>
        <v>42856</v>
      </c>
      <c r="E26" s="76"/>
      <c r="F26" s="63">
        <v>42777</v>
      </c>
      <c r="G26" s="64"/>
      <c r="H26" s="19">
        <f>(D26-F26)</f>
        <v>79</v>
      </c>
      <c r="I26" s="63">
        <v>42171</v>
      </c>
      <c r="J26" s="64"/>
      <c r="K26" s="20">
        <f>(D26-I26)</f>
        <v>685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3" workbookViewId="0">
      <selection activeCell="N17" sqref="N17"/>
    </sheetView>
  </sheetViews>
  <sheetFormatPr defaultRowHeight="13.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21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43835</v>
      </c>
      <c r="F7" s="43"/>
      <c r="G7" s="42">
        <v>1884</v>
      </c>
      <c r="H7" s="44"/>
      <c r="I7" s="39"/>
      <c r="J7" s="45">
        <f t="shared" ref="J7:J12" si="0">(E7+G7)</f>
        <v>45719</v>
      </c>
      <c r="K7" s="41"/>
    </row>
    <row r="8" spans="2:11" ht="21.75" customHeight="1">
      <c r="B8" s="72"/>
      <c r="C8" s="34" t="s">
        <v>2</v>
      </c>
      <c r="D8" s="35"/>
      <c r="E8" s="36">
        <v>12451</v>
      </c>
      <c r="F8" s="37"/>
      <c r="G8" s="36">
        <v>62</v>
      </c>
      <c r="H8" s="38"/>
      <c r="I8" s="39"/>
      <c r="J8" s="40">
        <f t="shared" si="0"/>
        <v>12513</v>
      </c>
      <c r="K8" s="41"/>
    </row>
    <row r="9" spans="2:11" ht="21.75" customHeight="1">
      <c r="B9" s="72"/>
      <c r="C9" s="34" t="s">
        <v>3</v>
      </c>
      <c r="D9" s="35"/>
      <c r="E9" s="42">
        <v>43732</v>
      </c>
      <c r="F9" s="43"/>
      <c r="G9" s="42">
        <v>1513</v>
      </c>
      <c r="H9" s="44"/>
      <c r="I9" s="39"/>
      <c r="J9" s="45">
        <f t="shared" si="0"/>
        <v>45245</v>
      </c>
      <c r="K9" s="41"/>
    </row>
    <row r="10" spans="2:11" ht="21.75" customHeight="1">
      <c r="B10" s="72"/>
      <c r="C10" s="34" t="s">
        <v>2</v>
      </c>
      <c r="D10" s="35"/>
      <c r="E10" s="36">
        <v>14583</v>
      </c>
      <c r="F10" s="37"/>
      <c r="G10" s="36">
        <v>69</v>
      </c>
      <c r="H10" s="38"/>
      <c r="I10" s="39"/>
      <c r="J10" s="40">
        <f t="shared" si="0"/>
        <v>14652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87567</v>
      </c>
      <c r="F11" s="46"/>
      <c r="G11" s="45">
        <f>G7+G9</f>
        <v>3397</v>
      </c>
      <c r="H11" s="47"/>
      <c r="I11" s="48"/>
      <c r="J11" s="45">
        <f t="shared" si="0"/>
        <v>90964</v>
      </c>
      <c r="K11" s="41"/>
    </row>
    <row r="12" spans="2:11" ht="21.75" customHeight="1">
      <c r="B12" s="73"/>
      <c r="C12" s="34" t="s">
        <v>2</v>
      </c>
      <c r="D12" s="35"/>
      <c r="E12" s="40">
        <f>E8+E10</f>
        <v>27034</v>
      </c>
      <c r="F12" s="77"/>
      <c r="G12" s="40">
        <f>G8+G10</f>
        <v>131</v>
      </c>
      <c r="H12" s="78"/>
      <c r="I12" s="48"/>
      <c r="J12" s="40">
        <f t="shared" si="0"/>
        <v>27165</v>
      </c>
      <c r="K12" s="41"/>
    </row>
    <row r="13" spans="2:11" ht="21.75" customHeight="1">
      <c r="B13" s="71" t="s">
        <v>7</v>
      </c>
      <c r="C13" s="29"/>
      <c r="D13" s="30"/>
      <c r="E13" s="42">
        <v>40645</v>
      </c>
      <c r="F13" s="43"/>
      <c r="G13" s="42">
        <v>2605</v>
      </c>
      <c r="H13" s="44"/>
      <c r="I13" s="39"/>
      <c r="J13" s="42">
        <v>42881</v>
      </c>
      <c r="K13" s="82"/>
    </row>
    <row r="14" spans="2:11" ht="21.75" customHeight="1" thickBot="1">
      <c r="B14" s="74"/>
      <c r="C14" s="51" t="s">
        <v>5</v>
      </c>
      <c r="D14" s="52"/>
      <c r="E14" s="83"/>
      <c r="F14" s="84"/>
      <c r="G14" s="85"/>
      <c r="H14" s="86"/>
      <c r="I14" s="87"/>
      <c r="J14" s="88">
        <f>E13+G13-J13</f>
        <v>369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45719</v>
      </c>
      <c r="E23" s="50"/>
      <c r="F23" s="65">
        <v>45701</v>
      </c>
      <c r="G23" s="66"/>
      <c r="H23" s="17">
        <f>(D23-F23)</f>
        <v>18</v>
      </c>
      <c r="I23" s="65">
        <v>45623</v>
      </c>
      <c r="J23" s="66"/>
      <c r="K23" s="18">
        <f>(D23-I23)</f>
        <v>96</v>
      </c>
      <c r="L23" s="9"/>
    </row>
    <row r="24" spans="2:12" ht="21.75" customHeight="1">
      <c r="B24" s="22" t="s">
        <v>6</v>
      </c>
      <c r="C24" s="14" t="s">
        <v>3</v>
      </c>
      <c r="D24" s="49">
        <f>J9</f>
        <v>45245</v>
      </c>
      <c r="E24" s="50"/>
      <c r="F24" s="65">
        <v>45263</v>
      </c>
      <c r="G24" s="66"/>
      <c r="H24" s="17">
        <f>(D24-F24)</f>
        <v>-18</v>
      </c>
      <c r="I24" s="65">
        <v>45074</v>
      </c>
      <c r="J24" s="66"/>
      <c r="K24" s="18">
        <f>(D24-I24)</f>
        <v>171</v>
      </c>
      <c r="L24" s="9"/>
    </row>
    <row r="25" spans="2:12" ht="21.75" customHeight="1">
      <c r="B25" s="4"/>
      <c r="C25" s="14" t="s">
        <v>4</v>
      </c>
      <c r="D25" s="49">
        <f>J11</f>
        <v>90964</v>
      </c>
      <c r="E25" s="50"/>
      <c r="F25" s="65">
        <v>90964</v>
      </c>
      <c r="G25" s="66"/>
      <c r="H25" s="17">
        <f>(D25-F25)</f>
        <v>0</v>
      </c>
      <c r="I25" s="65">
        <v>90697</v>
      </c>
      <c r="J25" s="66"/>
      <c r="K25" s="18">
        <f>(D25-I25)</f>
        <v>267</v>
      </c>
      <c r="L25" s="9"/>
    </row>
    <row r="26" spans="2:12" ht="21.75" customHeight="1" thickBot="1">
      <c r="B26" s="13" t="s">
        <v>7</v>
      </c>
      <c r="C26" s="6"/>
      <c r="D26" s="75">
        <f>J13</f>
        <v>42881</v>
      </c>
      <c r="E26" s="76"/>
      <c r="F26" s="63">
        <v>42856</v>
      </c>
      <c r="G26" s="64"/>
      <c r="H26" s="19">
        <f>(D26-F26)</f>
        <v>25</v>
      </c>
      <c r="I26" s="63">
        <v>42188</v>
      </c>
      <c r="J26" s="64"/>
      <c r="K26" s="20">
        <f>(D26-I26)</f>
        <v>693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4" zoomScaleNormal="100" workbookViewId="0">
      <selection activeCell="D26" sqref="D26:E26"/>
    </sheetView>
  </sheetViews>
  <sheetFormatPr defaultRowHeight="13.5"/>
  <cols>
    <col min="3" max="3" width="7.75" customWidth="1"/>
    <col min="4" max="4" width="6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  <col min="12" max="12" width="5" customWidth="1"/>
  </cols>
  <sheetData>
    <row r="1" spans="2:11" ht="18.75" customHeight="1">
      <c r="C1" s="69" t="s">
        <v>31</v>
      </c>
      <c r="D1" s="70"/>
      <c r="E1" s="5" t="s">
        <v>22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43829</v>
      </c>
      <c r="F7" s="43"/>
      <c r="G7" s="42">
        <v>1918</v>
      </c>
      <c r="H7" s="44"/>
      <c r="I7" s="39"/>
      <c r="J7" s="45">
        <f t="shared" ref="J7:J12" si="0">(E7+G7)</f>
        <v>45747</v>
      </c>
      <c r="K7" s="41"/>
    </row>
    <row r="8" spans="2:11" ht="21.75" customHeight="1">
      <c r="B8" s="72"/>
      <c r="C8" s="34" t="s">
        <v>27</v>
      </c>
      <c r="D8" s="35"/>
      <c r="E8" s="36">
        <v>12469</v>
      </c>
      <c r="F8" s="37"/>
      <c r="G8" s="36">
        <v>62</v>
      </c>
      <c r="H8" s="38"/>
      <c r="I8" s="39"/>
      <c r="J8" s="40">
        <f t="shared" si="0"/>
        <v>12531</v>
      </c>
      <c r="K8" s="41"/>
    </row>
    <row r="9" spans="2:11" ht="21.75" customHeight="1">
      <c r="B9" s="72"/>
      <c r="C9" s="34" t="s">
        <v>3</v>
      </c>
      <c r="D9" s="35"/>
      <c r="E9" s="42">
        <v>43742</v>
      </c>
      <c r="F9" s="43"/>
      <c r="G9" s="42">
        <v>1529</v>
      </c>
      <c r="H9" s="44"/>
      <c r="I9" s="39"/>
      <c r="J9" s="45">
        <f t="shared" si="0"/>
        <v>45271</v>
      </c>
      <c r="K9" s="41"/>
    </row>
    <row r="10" spans="2:11" ht="21.75" customHeight="1">
      <c r="B10" s="72"/>
      <c r="C10" s="34" t="s">
        <v>27</v>
      </c>
      <c r="D10" s="35"/>
      <c r="E10" s="36">
        <v>14588</v>
      </c>
      <c r="F10" s="37"/>
      <c r="G10" s="36">
        <v>71</v>
      </c>
      <c r="H10" s="38"/>
      <c r="I10" s="39"/>
      <c r="J10" s="40">
        <f t="shared" si="0"/>
        <v>14659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87571</v>
      </c>
      <c r="F11" s="46"/>
      <c r="G11" s="45">
        <f>G7+G9</f>
        <v>3447</v>
      </c>
      <c r="H11" s="47"/>
      <c r="I11" s="48"/>
      <c r="J11" s="45">
        <f t="shared" si="0"/>
        <v>91018</v>
      </c>
      <c r="K11" s="41"/>
    </row>
    <row r="12" spans="2:11" ht="21.75" customHeight="1">
      <c r="B12" s="73"/>
      <c r="C12" s="34" t="s">
        <v>27</v>
      </c>
      <c r="D12" s="35"/>
      <c r="E12" s="40">
        <f>E8+E10</f>
        <v>27057</v>
      </c>
      <c r="F12" s="77"/>
      <c r="G12" s="40">
        <f>G8+G10</f>
        <v>133</v>
      </c>
      <c r="H12" s="78"/>
      <c r="I12" s="48"/>
      <c r="J12" s="40">
        <f t="shared" si="0"/>
        <v>27190</v>
      </c>
      <c r="K12" s="41"/>
    </row>
    <row r="13" spans="2:11" ht="21.75" customHeight="1">
      <c r="B13" s="71" t="s">
        <v>7</v>
      </c>
      <c r="C13" s="29"/>
      <c r="D13" s="30"/>
      <c r="E13" s="42">
        <v>40673</v>
      </c>
      <c r="F13" s="43"/>
      <c r="G13" s="42">
        <v>2651</v>
      </c>
      <c r="H13" s="44"/>
      <c r="I13" s="39"/>
      <c r="J13" s="42">
        <v>42953</v>
      </c>
      <c r="K13" s="82"/>
    </row>
    <row r="14" spans="2:11" ht="21.75" customHeight="1" thickBot="1">
      <c r="B14" s="74"/>
      <c r="C14" s="92" t="s">
        <v>28</v>
      </c>
      <c r="D14" s="93"/>
      <c r="E14" s="83"/>
      <c r="F14" s="84"/>
      <c r="G14" s="85"/>
      <c r="H14" s="86"/>
      <c r="I14" s="87"/>
      <c r="J14" s="88">
        <f>E13+G13-J13</f>
        <v>371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45747</v>
      </c>
      <c r="E23" s="50"/>
      <c r="F23" s="65">
        <v>45719</v>
      </c>
      <c r="G23" s="66"/>
      <c r="H23" s="17">
        <f>(D23-F23)</f>
        <v>28</v>
      </c>
      <c r="I23" s="65">
        <v>45609</v>
      </c>
      <c r="J23" s="66"/>
      <c r="K23" s="18">
        <f>(D23-I23)</f>
        <v>138</v>
      </c>
      <c r="L23" s="9"/>
    </row>
    <row r="24" spans="2:12" ht="21.75" customHeight="1">
      <c r="B24" s="23" t="s">
        <v>6</v>
      </c>
      <c r="C24" s="14" t="s">
        <v>3</v>
      </c>
      <c r="D24" s="49">
        <f>J9</f>
        <v>45271</v>
      </c>
      <c r="E24" s="50"/>
      <c r="F24" s="65">
        <v>45245</v>
      </c>
      <c r="G24" s="66"/>
      <c r="H24" s="17">
        <f>(D24-F24)</f>
        <v>26</v>
      </c>
      <c r="I24" s="65">
        <v>45050</v>
      </c>
      <c r="J24" s="66"/>
      <c r="K24" s="18">
        <f>(D24-I24)</f>
        <v>221</v>
      </c>
      <c r="L24" s="9"/>
    </row>
    <row r="25" spans="2:12" ht="21.75" customHeight="1">
      <c r="B25" s="4"/>
      <c r="C25" s="14" t="s">
        <v>4</v>
      </c>
      <c r="D25" s="49">
        <f>J11</f>
        <v>91018</v>
      </c>
      <c r="E25" s="50"/>
      <c r="F25" s="65">
        <v>90964</v>
      </c>
      <c r="G25" s="66"/>
      <c r="H25" s="17">
        <f>(D25-F25)</f>
        <v>54</v>
      </c>
      <c r="I25" s="65">
        <v>90659</v>
      </c>
      <c r="J25" s="66"/>
      <c r="K25" s="18">
        <f>(D25-I25)</f>
        <v>359</v>
      </c>
      <c r="L25" s="9"/>
    </row>
    <row r="26" spans="2:12" ht="21.75" customHeight="1" thickBot="1">
      <c r="B26" s="13" t="s">
        <v>7</v>
      </c>
      <c r="C26" s="6"/>
      <c r="D26" s="75">
        <f>J13</f>
        <v>42953</v>
      </c>
      <c r="E26" s="76"/>
      <c r="F26" s="63">
        <v>42881</v>
      </c>
      <c r="G26" s="64"/>
      <c r="H26" s="19">
        <f>(D26-F26)</f>
        <v>72</v>
      </c>
      <c r="I26" s="63">
        <v>42203</v>
      </c>
      <c r="J26" s="64"/>
      <c r="K26" s="20">
        <f>(D26-I26)</f>
        <v>750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4" zoomScaleNormal="100" workbookViewId="0">
      <selection activeCell="F20" sqref="F20"/>
    </sheetView>
  </sheetViews>
  <sheetFormatPr defaultRowHeight="13.5"/>
  <cols>
    <col min="1" max="1" width="5.375" customWidth="1"/>
    <col min="3" max="3" width="9.625" customWidth="1"/>
    <col min="4" max="4" width="6.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23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43827</v>
      </c>
      <c r="F7" s="43"/>
      <c r="G7" s="42">
        <v>1971</v>
      </c>
      <c r="H7" s="44"/>
      <c r="I7" s="39"/>
      <c r="J7" s="45">
        <f t="shared" ref="J7:J12" si="0">(E7+G7)</f>
        <v>45798</v>
      </c>
      <c r="K7" s="41"/>
    </row>
    <row r="8" spans="2:11" ht="21.75" customHeight="1">
      <c r="B8" s="72"/>
      <c r="C8" s="34" t="s">
        <v>27</v>
      </c>
      <c r="D8" s="35"/>
      <c r="E8" s="36">
        <v>12468</v>
      </c>
      <c r="F8" s="37"/>
      <c r="G8" s="36">
        <v>62</v>
      </c>
      <c r="H8" s="38"/>
      <c r="I8" s="39"/>
      <c r="J8" s="40">
        <f t="shared" si="0"/>
        <v>12530</v>
      </c>
      <c r="K8" s="41"/>
    </row>
    <row r="9" spans="2:11" ht="21.75" customHeight="1">
      <c r="B9" s="72"/>
      <c r="C9" s="34" t="s">
        <v>3</v>
      </c>
      <c r="D9" s="35"/>
      <c r="E9" s="42">
        <v>43728</v>
      </c>
      <c r="F9" s="43"/>
      <c r="G9" s="42">
        <v>1590</v>
      </c>
      <c r="H9" s="44"/>
      <c r="I9" s="39"/>
      <c r="J9" s="45">
        <f t="shared" si="0"/>
        <v>45318</v>
      </c>
      <c r="K9" s="41"/>
    </row>
    <row r="10" spans="2:11" ht="21.75" customHeight="1">
      <c r="B10" s="72"/>
      <c r="C10" s="34" t="s">
        <v>27</v>
      </c>
      <c r="D10" s="35"/>
      <c r="E10" s="36">
        <v>14586</v>
      </c>
      <c r="F10" s="37"/>
      <c r="G10" s="36">
        <v>73</v>
      </c>
      <c r="H10" s="38"/>
      <c r="I10" s="39"/>
      <c r="J10" s="40">
        <f t="shared" si="0"/>
        <v>14659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87555</v>
      </c>
      <c r="F11" s="46"/>
      <c r="G11" s="45">
        <f>G7+G9</f>
        <v>3561</v>
      </c>
      <c r="H11" s="47"/>
      <c r="I11" s="48"/>
      <c r="J11" s="45">
        <f t="shared" si="0"/>
        <v>91116</v>
      </c>
      <c r="K11" s="41"/>
    </row>
    <row r="12" spans="2:11" ht="21.75" customHeight="1">
      <c r="B12" s="73"/>
      <c r="C12" s="34" t="s">
        <v>27</v>
      </c>
      <c r="D12" s="35"/>
      <c r="E12" s="40">
        <f>E8+E10</f>
        <v>27054</v>
      </c>
      <c r="F12" s="77"/>
      <c r="G12" s="40">
        <f>G8+G10</f>
        <v>135</v>
      </c>
      <c r="H12" s="78"/>
      <c r="I12" s="48"/>
      <c r="J12" s="40">
        <f t="shared" si="0"/>
        <v>27189</v>
      </c>
      <c r="K12" s="41"/>
    </row>
    <row r="13" spans="2:11" ht="21.75" customHeight="1">
      <c r="B13" s="71" t="s">
        <v>7</v>
      </c>
      <c r="C13" s="29"/>
      <c r="D13" s="30"/>
      <c r="E13" s="42">
        <v>40687</v>
      </c>
      <c r="F13" s="43"/>
      <c r="G13" s="42">
        <v>2750</v>
      </c>
      <c r="H13" s="44"/>
      <c r="I13" s="39"/>
      <c r="J13" s="42">
        <v>43064</v>
      </c>
      <c r="K13" s="82"/>
    </row>
    <row r="14" spans="2:11" ht="21.75" customHeight="1" thickBot="1">
      <c r="B14" s="74"/>
      <c r="C14" s="51" t="s">
        <v>28</v>
      </c>
      <c r="D14" s="52"/>
      <c r="E14" s="83"/>
      <c r="F14" s="84"/>
      <c r="G14" s="85"/>
      <c r="H14" s="86"/>
      <c r="I14" s="87"/>
      <c r="J14" s="88">
        <f>E13+G13-J13</f>
        <v>373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45798</v>
      </c>
      <c r="E23" s="50"/>
      <c r="F23" s="65">
        <v>45747</v>
      </c>
      <c r="G23" s="66"/>
      <c r="H23" s="17">
        <f>(D23-F23)</f>
        <v>51</v>
      </c>
      <c r="I23" s="65">
        <v>45636</v>
      </c>
      <c r="J23" s="66"/>
      <c r="K23" s="18">
        <f>(D23-I23)</f>
        <v>162</v>
      </c>
      <c r="L23" s="9"/>
    </row>
    <row r="24" spans="2:12" ht="21.75" customHeight="1">
      <c r="B24" s="28" t="s">
        <v>6</v>
      </c>
      <c r="C24" s="14" t="s">
        <v>3</v>
      </c>
      <c r="D24" s="49">
        <f>J9</f>
        <v>45318</v>
      </c>
      <c r="E24" s="50"/>
      <c r="F24" s="65">
        <v>45271</v>
      </c>
      <c r="G24" s="66"/>
      <c r="H24" s="17">
        <f>(D24-F24)</f>
        <v>47</v>
      </c>
      <c r="I24" s="65">
        <v>45074</v>
      </c>
      <c r="J24" s="66"/>
      <c r="K24" s="18">
        <f>(D24-I24)</f>
        <v>244</v>
      </c>
      <c r="L24" s="9"/>
    </row>
    <row r="25" spans="2:12" ht="21.75" customHeight="1">
      <c r="B25" s="4"/>
      <c r="C25" s="14" t="s">
        <v>4</v>
      </c>
      <c r="D25" s="49">
        <f>J11</f>
        <v>91116</v>
      </c>
      <c r="E25" s="50"/>
      <c r="F25" s="65">
        <v>91018</v>
      </c>
      <c r="G25" s="66"/>
      <c r="H25" s="17">
        <f>(D25-F25)</f>
        <v>98</v>
      </c>
      <c r="I25" s="65">
        <v>90710</v>
      </c>
      <c r="J25" s="66"/>
      <c r="K25" s="18">
        <f>(D25-I25)</f>
        <v>406</v>
      </c>
      <c r="L25" s="9"/>
    </row>
    <row r="26" spans="2:12" ht="21.75" customHeight="1" thickBot="1">
      <c r="B26" s="13" t="s">
        <v>7</v>
      </c>
      <c r="C26" s="6"/>
      <c r="D26" s="75">
        <f>J13</f>
        <v>43064</v>
      </c>
      <c r="E26" s="76"/>
      <c r="F26" s="63">
        <v>42953</v>
      </c>
      <c r="G26" s="64"/>
      <c r="H26" s="19">
        <f>(D26-F26)</f>
        <v>111</v>
      </c>
      <c r="I26" s="63">
        <v>42291</v>
      </c>
      <c r="J26" s="64"/>
      <c r="K26" s="20">
        <f>(D26-I26)</f>
        <v>773</v>
      </c>
      <c r="L26" s="9"/>
    </row>
  </sheetData>
  <mergeCells count="54">
    <mergeCell ref="D25:E25"/>
    <mergeCell ref="F25:G25"/>
    <mergeCell ref="I25:J25"/>
    <mergeCell ref="D26:E26"/>
    <mergeCell ref="F26:G26"/>
    <mergeCell ref="I26:J26"/>
    <mergeCell ref="D23:E23"/>
    <mergeCell ref="F23:G23"/>
    <mergeCell ref="I23:J23"/>
    <mergeCell ref="D24:E24"/>
    <mergeCell ref="F24:G24"/>
    <mergeCell ref="I24:J24"/>
    <mergeCell ref="J14:K14"/>
    <mergeCell ref="B22:C22"/>
    <mergeCell ref="D22:E22"/>
    <mergeCell ref="F22:G22"/>
    <mergeCell ref="I22:J22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topLeftCell="A13" zoomScaleNormal="100" workbookViewId="0">
      <selection activeCell="C16" sqref="C16"/>
    </sheetView>
  </sheetViews>
  <sheetFormatPr defaultRowHeight="13.5"/>
  <cols>
    <col min="1" max="1" width="5.375" customWidth="1"/>
    <col min="3" max="3" width="9.625" customWidth="1"/>
    <col min="4" max="4" width="6.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>
      <c r="C1" s="69" t="s">
        <v>31</v>
      </c>
      <c r="D1" s="70"/>
      <c r="E1" s="5" t="s">
        <v>30</v>
      </c>
    </row>
    <row r="2" spans="2:11" ht="18.75" customHeight="1">
      <c r="C2" s="5"/>
      <c r="D2" s="5"/>
    </row>
    <row r="3" spans="2:11" ht="18.75" customHeight="1">
      <c r="C3" s="5"/>
      <c r="D3" s="5"/>
    </row>
    <row r="4" spans="2:11" ht="18.75" customHeight="1">
      <c r="B4" s="2" t="s">
        <v>0</v>
      </c>
    </row>
    <row r="5" spans="2:11" ht="27.75" customHeight="1" thickBot="1">
      <c r="B5" s="2"/>
    </row>
    <row r="6" spans="2:11" ht="21.75" customHeight="1">
      <c r="B6" s="31"/>
      <c r="C6" s="79"/>
      <c r="D6" s="80"/>
      <c r="E6" s="32" t="s">
        <v>11</v>
      </c>
      <c r="F6" s="60"/>
      <c r="G6" s="32" t="s">
        <v>12</v>
      </c>
      <c r="H6" s="81"/>
      <c r="I6" s="60"/>
      <c r="J6" s="32" t="s">
        <v>10</v>
      </c>
      <c r="K6" s="33"/>
    </row>
    <row r="7" spans="2:11" ht="21.75" customHeight="1">
      <c r="B7" s="71" t="s">
        <v>6</v>
      </c>
      <c r="C7" s="34" t="s">
        <v>1</v>
      </c>
      <c r="D7" s="35"/>
      <c r="E7" s="42">
        <v>43829</v>
      </c>
      <c r="F7" s="43"/>
      <c r="G7" s="42">
        <v>1983</v>
      </c>
      <c r="H7" s="44"/>
      <c r="I7" s="39"/>
      <c r="J7" s="45">
        <f t="shared" ref="J7:J12" si="0">(E7+G7)</f>
        <v>45812</v>
      </c>
      <c r="K7" s="41"/>
    </row>
    <row r="8" spans="2:11" ht="21.75" customHeight="1">
      <c r="B8" s="72"/>
      <c r="C8" s="34" t="s">
        <v>27</v>
      </c>
      <c r="D8" s="35"/>
      <c r="E8" s="36">
        <v>12484</v>
      </c>
      <c r="F8" s="37"/>
      <c r="G8" s="36">
        <v>62</v>
      </c>
      <c r="H8" s="38"/>
      <c r="I8" s="39"/>
      <c r="J8" s="40">
        <f t="shared" si="0"/>
        <v>12546</v>
      </c>
      <c r="K8" s="41"/>
    </row>
    <row r="9" spans="2:11" ht="21.75" customHeight="1">
      <c r="B9" s="72"/>
      <c r="C9" s="34" t="s">
        <v>3</v>
      </c>
      <c r="D9" s="35"/>
      <c r="E9" s="42">
        <v>43726</v>
      </c>
      <c r="F9" s="43"/>
      <c r="G9" s="42">
        <v>1625</v>
      </c>
      <c r="H9" s="44"/>
      <c r="I9" s="39"/>
      <c r="J9" s="45">
        <f t="shared" si="0"/>
        <v>45351</v>
      </c>
      <c r="K9" s="41"/>
    </row>
    <row r="10" spans="2:11" ht="21.75" customHeight="1">
      <c r="B10" s="72"/>
      <c r="C10" s="34" t="s">
        <v>27</v>
      </c>
      <c r="D10" s="35"/>
      <c r="E10" s="36">
        <v>14604</v>
      </c>
      <c r="F10" s="37"/>
      <c r="G10" s="36">
        <v>72</v>
      </c>
      <c r="H10" s="38"/>
      <c r="I10" s="39"/>
      <c r="J10" s="40">
        <f t="shared" si="0"/>
        <v>14676</v>
      </c>
      <c r="K10" s="41"/>
    </row>
    <row r="11" spans="2:11" ht="21.75" customHeight="1">
      <c r="B11" s="72"/>
      <c r="C11" s="34" t="s">
        <v>4</v>
      </c>
      <c r="D11" s="35"/>
      <c r="E11" s="45">
        <f>E7+E9</f>
        <v>87555</v>
      </c>
      <c r="F11" s="46"/>
      <c r="G11" s="45">
        <f>G7+G9</f>
        <v>3608</v>
      </c>
      <c r="H11" s="47"/>
      <c r="I11" s="48"/>
      <c r="J11" s="45">
        <f t="shared" si="0"/>
        <v>91163</v>
      </c>
      <c r="K11" s="41"/>
    </row>
    <row r="12" spans="2:11" ht="21.75" customHeight="1">
      <c r="B12" s="73"/>
      <c r="C12" s="34" t="s">
        <v>27</v>
      </c>
      <c r="D12" s="35"/>
      <c r="E12" s="40">
        <f>E8+E10</f>
        <v>27088</v>
      </c>
      <c r="F12" s="77"/>
      <c r="G12" s="40">
        <f>G8+G10</f>
        <v>134</v>
      </c>
      <c r="H12" s="78"/>
      <c r="I12" s="48"/>
      <c r="J12" s="40">
        <f t="shared" si="0"/>
        <v>27222</v>
      </c>
      <c r="K12" s="41"/>
    </row>
    <row r="13" spans="2:11" ht="21.75" customHeight="1">
      <c r="B13" s="71" t="s">
        <v>7</v>
      </c>
      <c r="C13" s="29"/>
      <c r="D13" s="30"/>
      <c r="E13" s="42">
        <v>40720</v>
      </c>
      <c r="F13" s="43"/>
      <c r="G13" s="42">
        <v>2782</v>
      </c>
      <c r="H13" s="44"/>
      <c r="I13" s="39"/>
      <c r="J13" s="42">
        <v>43126</v>
      </c>
      <c r="K13" s="82"/>
    </row>
    <row r="14" spans="2:11" ht="21.75" customHeight="1" thickBot="1">
      <c r="B14" s="74"/>
      <c r="C14" s="51" t="s">
        <v>28</v>
      </c>
      <c r="D14" s="52"/>
      <c r="E14" s="83"/>
      <c r="F14" s="84"/>
      <c r="G14" s="85"/>
      <c r="H14" s="86"/>
      <c r="I14" s="87"/>
      <c r="J14" s="88">
        <f>E13+G13-J13</f>
        <v>376</v>
      </c>
      <c r="K14" s="89"/>
    </row>
    <row r="16" spans="2:11">
      <c r="C16" s="7" t="s">
        <v>29</v>
      </c>
      <c r="D16" s="7"/>
    </row>
    <row r="17" spans="2:12">
      <c r="C17" s="7" t="s">
        <v>33</v>
      </c>
      <c r="D17" s="7"/>
    </row>
    <row r="18" spans="2:12">
      <c r="C18" s="7" t="s">
        <v>35</v>
      </c>
      <c r="D18" s="7"/>
    </row>
    <row r="19" spans="2:12" ht="45" customHeight="1"/>
    <row r="20" spans="2:12" ht="18.75" customHeight="1">
      <c r="B20" s="2" t="s">
        <v>8</v>
      </c>
    </row>
    <row r="21" spans="2:12" ht="27.75" customHeight="1" thickBot="1"/>
    <row r="22" spans="2:12" ht="21.75" customHeight="1">
      <c r="B22" s="61"/>
      <c r="C22" s="62"/>
      <c r="D22" s="32" t="s">
        <v>17</v>
      </c>
      <c r="E22" s="60"/>
      <c r="F22" s="32" t="s">
        <v>18</v>
      </c>
      <c r="G22" s="60"/>
      <c r="H22" s="10" t="s">
        <v>9</v>
      </c>
      <c r="I22" s="67" t="s">
        <v>19</v>
      </c>
      <c r="J22" s="68"/>
      <c r="K22" s="11" t="s">
        <v>9</v>
      </c>
      <c r="L22" s="8"/>
    </row>
    <row r="23" spans="2:12" ht="21.75" customHeight="1">
      <c r="B23" s="3"/>
      <c r="C23" s="14" t="s">
        <v>1</v>
      </c>
      <c r="D23" s="49">
        <f>J7</f>
        <v>45812</v>
      </c>
      <c r="E23" s="50"/>
      <c r="F23" s="65">
        <v>45798</v>
      </c>
      <c r="G23" s="66"/>
      <c r="H23" s="17">
        <f>(D23-F23)</f>
        <v>14</v>
      </c>
      <c r="I23" s="65">
        <v>45637</v>
      </c>
      <c r="J23" s="66"/>
      <c r="K23" s="18">
        <f>(D23-I23)</f>
        <v>175</v>
      </c>
      <c r="L23" s="9"/>
    </row>
    <row r="24" spans="2:12" ht="21.75" customHeight="1">
      <c r="B24" s="24" t="s">
        <v>6</v>
      </c>
      <c r="C24" s="14" t="s">
        <v>3</v>
      </c>
      <c r="D24" s="49">
        <f>J9</f>
        <v>45351</v>
      </c>
      <c r="E24" s="50"/>
      <c r="F24" s="65">
        <v>45318</v>
      </c>
      <c r="G24" s="66"/>
      <c r="H24" s="17">
        <f>(D24-F24)</f>
        <v>33</v>
      </c>
      <c r="I24" s="65">
        <v>45047</v>
      </c>
      <c r="J24" s="66"/>
      <c r="K24" s="18">
        <f>(D24-I24)</f>
        <v>304</v>
      </c>
      <c r="L24" s="9"/>
    </row>
    <row r="25" spans="2:12" ht="21.75" customHeight="1">
      <c r="B25" s="4"/>
      <c r="C25" s="14" t="s">
        <v>4</v>
      </c>
      <c r="D25" s="49">
        <f>J11</f>
        <v>91163</v>
      </c>
      <c r="E25" s="50"/>
      <c r="F25" s="65">
        <v>91116</v>
      </c>
      <c r="G25" s="66"/>
      <c r="H25" s="17">
        <f>(D25-F25)</f>
        <v>47</v>
      </c>
      <c r="I25" s="65">
        <v>90684</v>
      </c>
      <c r="J25" s="66"/>
      <c r="K25" s="18">
        <f>(D25-I25)</f>
        <v>479</v>
      </c>
      <c r="L25" s="9"/>
    </row>
    <row r="26" spans="2:12" ht="21.75" customHeight="1" thickBot="1">
      <c r="B26" s="13" t="s">
        <v>7</v>
      </c>
      <c r="C26" s="6"/>
      <c r="D26" s="75">
        <f>J13</f>
        <v>43126</v>
      </c>
      <c r="E26" s="76"/>
      <c r="F26" s="63">
        <v>43064</v>
      </c>
      <c r="G26" s="64"/>
      <c r="H26" s="19">
        <f>(D26-F26)</f>
        <v>62</v>
      </c>
      <c r="I26" s="63">
        <v>42328</v>
      </c>
      <c r="J26" s="64"/>
      <c r="K26" s="20">
        <f>(D26-I26)</f>
        <v>798</v>
      </c>
      <c r="L26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2:C22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奈々恵</dc:creator>
  <cp:lastModifiedBy>遠藤 奈々恵</cp:lastModifiedBy>
  <cp:lastPrinted>2024-02-29T13:24:39Z</cp:lastPrinted>
  <dcterms:created xsi:type="dcterms:W3CDTF">2001-04-05T04:30:39Z</dcterms:created>
  <dcterms:modified xsi:type="dcterms:W3CDTF">2024-03-05T01:47:51Z</dcterms:modified>
</cp:coreProperties>
</file>